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22\SEVAC DESARROLLO\CUARTO TRIMESTRE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35" i="1" l="1"/>
  <c r="I35" i="1"/>
  <c r="H36" i="1"/>
  <c r="I36" i="1"/>
  <c r="H37" i="1"/>
  <c r="I37" i="1"/>
  <c r="I34" i="1" l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</calcChain>
</file>

<file path=xl/sharedStrings.xml><?xml version="1.0" encoding="utf-8"?>
<sst xmlns="http://schemas.openxmlformats.org/spreadsheetml/2006/main" count="221" uniqueCount="77">
  <si>
    <t>Ente Publico: MUNICIPIO DE OJOCALIENTE, ZACATECAS</t>
  </si>
  <si>
    <t>Monto que recibe el FISM 2020:</t>
  </si>
  <si>
    <t>Obra o Accion a realizar</t>
  </si>
  <si>
    <t>Costo</t>
  </si>
  <si>
    <t xml:space="preserve">Ubicación </t>
  </si>
  <si>
    <t>Metas</t>
  </si>
  <si>
    <t>Beneficiarios</t>
  </si>
  <si>
    <t>Entidad</t>
  </si>
  <si>
    <t xml:space="preserve">Municipio </t>
  </si>
  <si>
    <t>Localidad</t>
  </si>
  <si>
    <t>Mujeres</t>
  </si>
  <si>
    <t xml:space="preserve">Hombre </t>
  </si>
  <si>
    <t>CONSTRUCCION DE RED DE AGUA POTABLE EN CALLE JESUS SOTO DIAZ DE LEON, OJOCALIENTE, ZAC.</t>
  </si>
  <si>
    <t xml:space="preserve">AMPLIACION DE RED ELECTRICA CALE ADOBON, ZONA LADRILLERAS, OJOCALIENTE, ZAC. </t>
  </si>
  <si>
    <t xml:space="preserve">CONSRUCCION DE ALUMBRADO PUBLICO EN CALLE ANTONIO FLORES JIMENEZ DE LA COMUNIDAD DE EL PACHONCITO, OJOCALIENTE, ZAC. </t>
  </si>
  <si>
    <t xml:space="preserve">CONSTRUCCION DE FOSA SEPTICA PARA DESCARGA DE EMISOR GENERAL EN LA CONCEPCION OJOCALIENTE, ZAC. </t>
  </si>
  <si>
    <t xml:space="preserve">2DA. ETAPA ELECTRIFICACION CALLE CARRIL CERRITO DE LA CRUZ, OJOCALIENTE ZAC.  </t>
  </si>
  <si>
    <t xml:space="preserve">PAVIMENTACION CON CONCRETO HIDRAULICO EN CALLE PRINCIPAL BENITO JUAREZ DE LA COMUNIDAD DE PALMILLAS, OJOCALIENTE, ZAC. </t>
  </si>
  <si>
    <t xml:space="preserve">CONSTRUCCION DE PAVIMENTO A BASE DE CONCRETO HIDRAULICO EN CALLE PROL. GONZALEZ ORTEGA, NORTE, BARRIO SAN MIGUEL DEL MUNICIPIO DE OJOCALIENTE, ZAC. </t>
  </si>
  <si>
    <t>CONSTRUCCION DE RED DE DRENAJE EN LA CALLE MADERO DE LA LOCALIDAD DE EL TILDIO, OJOCALIENTE, ZAC.</t>
  </si>
  <si>
    <t>CONSTRUCCION DE RED DE DRENAJE EN CALLE DIEZ DE MAYO EN LA LOCALIDAD DE MILAGROS, OJOCALIENTE, ZAC.</t>
  </si>
  <si>
    <t xml:space="preserve">COLOCACION DE CARPETA ASFALTICA EN CALLE SAN PEDRO DEL BARRIO SAN PEDRO, OJOCALIENTE, ZAC. </t>
  </si>
  <si>
    <t xml:space="preserve">CONSTRUCCION DE 363.98 M2 DE BANQUETA Y 314 ML DE GUARNICIONES EN CALLE PRINCIPAL DE  LA LOCALIDAD DE MILAGROS, OJOCALIENTE, ZAC. </t>
  </si>
  <si>
    <t xml:space="preserve">COLOCACION DE CARPETA ASFATICA EN CALLE 15 DE MAYO EN LA COL. CENTRO, OJOCALIENTE, ZAC. </t>
  </si>
  <si>
    <t xml:space="preserve">CONSTRUCCION DE ALUMBRADO PUBLICO EN LA CALLE SAN PEDRO, BARRIO SAN PEDRO, OJOCALIENTE, ZAC. </t>
  </si>
  <si>
    <t xml:space="preserve">REHABILITACION DE DRENAJE EN LA CALLE CRUZ DE MAYO, COL. RENACIMIENTO, OJOCALIENTE, ZAC. </t>
  </si>
  <si>
    <t>REHABILITACION DE DRENAJE Y FOSA SEPTICA EN LA COMINIDAD DE NUEVO MUNDO, OJOCALIENTE, ZAC.</t>
  </si>
  <si>
    <t xml:space="preserve">CONSTRUCCION Y COLOCACION DE CARPETA ASFALTICA EN CALLE TADEO CENTRO, OJOCALIENTE, ZAC. </t>
  </si>
  <si>
    <t xml:space="preserve">CONSTRUCCION Y COLOCACION DE CARPETA ASFALTICA EN CALLE GONZALEZ ORTEGA, CENTRO, OJOCALIENTE, ZAC. </t>
  </si>
  <si>
    <t xml:space="preserve">CONSTRUCCION Y COLOCACION DE CARPETA ASFALTICA EN CALLE ELIZONDO, CENTRO, OJOCALIENTE, ZAC. </t>
  </si>
  <si>
    <t xml:space="preserve">CONSTRUCCION Y COLOCACION DE CARPETA ASCALFICA EN CALLE PORFIRIO DIAZ, CENTRO, OJOCALIENTE, ZAC. </t>
  </si>
  <si>
    <t xml:space="preserve">CONSTRUCCION Y COLOCACION DE CARPETA ASFALTICA EN CALLE OLIVO, CENTRO, OJOCALIENTE, ZAC. </t>
  </si>
  <si>
    <t xml:space="preserve">CONSTRUCCION Y COLOCACION DE CARPETA ASFALTICA EN CALLE ELIAS VALADEZ, COLONIA FERNANDO PAMANES, OJOCALIENTE, ZAC. </t>
  </si>
  <si>
    <t xml:space="preserve">CONSTRUCCION Y COLOCACION DE CARPETA ASFALTICA EN AV. MEZQUITE, EN LA COL. MEZQUITAL, OJOCALIENTE, ZAC. </t>
  </si>
  <si>
    <t xml:space="preserve">CONSTRUCCION DE RED DE DRENAJE EN CALLE PRINCIPAL DE LA COMUNIDAD DE TLACOTES, OJOCALIENTE, ZAC. </t>
  </si>
  <si>
    <t xml:space="preserve">CONSTRUCCION Y COLOCACION DE JUEGOS INFANTILES EN PARQUE REAL BASTIDAS, OJOCALIENTE, ZAC. </t>
  </si>
  <si>
    <t xml:space="preserve">CONSTRUCCION DE GUARNICIONES , BANQUETAS Y CONCRETO HIDRAULICO EN LA LATERAL CON DIRECCION A LA COMUNIDAD DE SAN CRISTOBAL, OJOCALIENTE, ZAC. </t>
  </si>
  <si>
    <t>LOTE</t>
  </si>
  <si>
    <t>ZACATECAS</t>
  </si>
  <si>
    <t>OJOCALIENTE</t>
  </si>
  <si>
    <t>EL PACHONCITO</t>
  </si>
  <si>
    <t>EL TILDIO</t>
  </si>
  <si>
    <t>LA CONCEPCION</t>
  </si>
  <si>
    <t>CERRITO DE LA CRUZ</t>
  </si>
  <si>
    <t>PALMILLAS</t>
  </si>
  <si>
    <t>MILAGROS</t>
  </si>
  <si>
    <t>NUEVO MUNDO</t>
  </si>
  <si>
    <t>TLACOTES</t>
  </si>
  <si>
    <t xml:space="preserve">SAN CRISTOBAL </t>
  </si>
  <si>
    <t>ML</t>
  </si>
  <si>
    <t>POSTES</t>
  </si>
  <si>
    <t>OBRA</t>
  </si>
  <si>
    <t>HECTAREAS</t>
  </si>
  <si>
    <t>M2</t>
  </si>
  <si>
    <t>M3</t>
  </si>
  <si>
    <t>M2/ML</t>
  </si>
  <si>
    <t>857 / 182.70</t>
  </si>
  <si>
    <t>363.98/314</t>
  </si>
  <si>
    <t>Montos que reciben, Obras y Acciones a Realizar con el FISM 2022</t>
  </si>
  <si>
    <t xml:space="preserve">CONSTRUCCION Y COLOCACION DE CARPETA ASFALTICA EN CALLE TERAN EN LA COL. REAL BASTIDAS, OJOCALIENTE, ZAC. </t>
  </si>
  <si>
    <t xml:space="preserve">SUMINISTRO Y COLOCACION DE CONCRETO ASFALTICO EN CALLE REAL DE LA PLATA, COL. REAL BASTIDAS, OJOCALIENTE, ZAC. </t>
  </si>
  <si>
    <t>VARIAS</t>
  </si>
  <si>
    <t>LUMINARIAS</t>
  </si>
  <si>
    <t>Periodo: Cuarto  Trimestre del 2022</t>
  </si>
  <si>
    <t>SUMINISTRO E INSTALACION DE 300 LUMINARIAS DE 50 WATS</t>
  </si>
  <si>
    <t>SUMINISTRO E INSTALACION DE 180 LUMINARIAS DE 50 WATS</t>
  </si>
  <si>
    <t>SUMINISTRO E INSTALACION DE 179LUMINARIAS DE 50 WATS</t>
  </si>
  <si>
    <t>SUMINISTRO E INSTALACION DE 276LUMINARIAS DE 50 WATS</t>
  </si>
  <si>
    <t>SUMINISTRO E INSTALACION DE 400 LUMINARIAS DE 100 WATS</t>
  </si>
  <si>
    <t>SUMINISTRO E INSTALACION DE 200 LUMINARIAS DE 100 WATS</t>
  </si>
  <si>
    <t>SUMINISTRO E INSTALACION DE 85 LUMINARIAS DE 50 WATS</t>
  </si>
  <si>
    <t xml:space="preserve">CONSTRUCCION Y COLOCACION CE CARPETA ASFALTICA DE LA CALLE PRINCIPAL (FRENTE A LA IGRESIA), EL REFUGIO, OJOCALIENTE, ZAC. </t>
  </si>
  <si>
    <t xml:space="preserve">REHABILITACION DE DRENAJE EN CALLE PALMA DE LA COMUNIDAD DE LA CONCEPCION, OJOCALIENTE, ZAC. </t>
  </si>
  <si>
    <t xml:space="preserve">REHABILITAION DE DRENAJE EN CALLE PRIVARA CHINAMPAS, OJOCALIENTE, ZAC. </t>
  </si>
  <si>
    <t>APORTACION MUNICIPAL AL PROGRAMA PROSANEAR</t>
  </si>
  <si>
    <t>APORTACION MUNICIPAL AL PROGRAMA PRODDER</t>
  </si>
  <si>
    <t xml:space="preserve">APOYO  A LA VIVIENDA CONSISTENTE EN UN PANEL SOLAR EN C. MICROONDAS, COL. PARGA, OJOCALIENTE, ZAC.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</si>
</sst>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name val="Times New Roman"/>
      <family val="1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Bahnschrift"/>
      <family val="2"/>
    </font>
    <font>
      <sz val="8"/>
      <name val="Bahnschrift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3" applyFont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43" fontId="8" fillId="0" borderId="4" xfId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vertical="center"/>
    </xf>
    <xf numFmtId="0" fontId="5" fillId="0" borderId="4" xfId="3" applyFont="1" applyBorder="1" applyAlignment="1">
      <alignment horizontal="left" vertical="center" wrapText="1"/>
    </xf>
    <xf numFmtId="43" fontId="6" fillId="0" borderId="4" xfId="1" applyFont="1" applyFill="1" applyBorder="1" applyAlignment="1">
      <alignment vertical="center"/>
    </xf>
    <xf numFmtId="43" fontId="5" fillId="0" borderId="4" xfId="1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3" fillId="0" borderId="0" xfId="2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3" applyFont="1" applyBorder="1" applyAlignment="1">
      <alignment vertical="center" wrapText="1"/>
    </xf>
    <xf numFmtId="43" fontId="6" fillId="0" borderId="9" xfId="1" applyFont="1" applyFill="1" applyBorder="1" applyAlignment="1">
      <alignment vertical="center" wrapText="1"/>
    </xf>
    <xf numFmtId="0" fontId="5" fillId="0" borderId="10" xfId="3" applyFont="1" applyBorder="1" applyAlignment="1">
      <alignment horizontal="left" vertical="center" wrapText="1"/>
    </xf>
    <xf numFmtId="43" fontId="6" fillId="0" borderId="10" xfId="1" applyFont="1" applyFill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Normal_CMHDF01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Layout" topLeftCell="A34" zoomScaleNormal="100" workbookViewId="0">
      <selection activeCell="F38" sqref="F38"/>
    </sheetView>
  </sheetViews>
  <sheetFormatPr baseColWidth="10" defaultRowHeight="14.25" x14ac:dyDescent="0.25"/>
  <cols>
    <col min="1" max="1" width="41.85546875" style="1" customWidth="1"/>
    <col min="2" max="2" width="16.85546875" style="1" customWidth="1"/>
    <col min="3" max="16384" width="11.42578125" style="1"/>
  </cols>
  <sheetData>
    <row r="1" spans="1:9" x14ac:dyDescent="0.25">
      <c r="A1" s="15" t="s">
        <v>0</v>
      </c>
      <c r="B1" s="16"/>
      <c r="C1" s="16"/>
      <c r="D1" s="16"/>
      <c r="E1" s="16"/>
      <c r="F1" s="16"/>
      <c r="G1" s="16"/>
      <c r="H1" s="16"/>
      <c r="I1" s="17"/>
    </row>
    <row r="2" spans="1:9" x14ac:dyDescent="0.25">
      <c r="A2" s="15" t="s">
        <v>58</v>
      </c>
      <c r="B2" s="16"/>
      <c r="C2" s="16"/>
      <c r="D2" s="16"/>
      <c r="E2" s="16"/>
      <c r="F2" s="16"/>
      <c r="G2" s="16"/>
      <c r="H2" s="16"/>
      <c r="I2" s="17"/>
    </row>
    <row r="3" spans="1:9" x14ac:dyDescent="0.25">
      <c r="A3" s="15" t="s">
        <v>63</v>
      </c>
      <c r="B3" s="16"/>
      <c r="C3" s="16"/>
      <c r="D3" s="16"/>
      <c r="E3" s="16"/>
      <c r="F3" s="16"/>
      <c r="G3" s="16"/>
      <c r="H3" s="16"/>
      <c r="I3" s="17"/>
    </row>
    <row r="5" spans="1:9" x14ac:dyDescent="0.25">
      <c r="E5" s="2" t="s">
        <v>1</v>
      </c>
      <c r="H5" s="18">
        <v>33398785</v>
      </c>
      <c r="I5" s="18"/>
    </row>
    <row r="8" spans="1:9" s="3" customFormat="1" x14ac:dyDescent="0.25">
      <c r="A8" s="19" t="s">
        <v>2</v>
      </c>
      <c r="B8" s="19" t="s">
        <v>3</v>
      </c>
      <c r="C8" s="19" t="s">
        <v>4</v>
      </c>
      <c r="D8" s="19"/>
      <c r="E8" s="19"/>
      <c r="F8" s="20" t="s">
        <v>5</v>
      </c>
      <c r="G8" s="21"/>
      <c r="H8" s="19" t="s">
        <v>6</v>
      </c>
      <c r="I8" s="19"/>
    </row>
    <row r="9" spans="1:9" s="3" customFormat="1" x14ac:dyDescent="0.25">
      <c r="A9" s="19"/>
      <c r="B9" s="19"/>
      <c r="C9" s="4" t="s">
        <v>7</v>
      </c>
      <c r="D9" s="4" t="s">
        <v>8</v>
      </c>
      <c r="E9" s="4" t="s">
        <v>9</v>
      </c>
      <c r="F9" s="22"/>
      <c r="G9" s="23"/>
      <c r="H9" s="4" t="s">
        <v>10</v>
      </c>
      <c r="I9" s="4" t="s">
        <v>11</v>
      </c>
    </row>
    <row r="10" spans="1:9" ht="24" x14ac:dyDescent="0.25">
      <c r="A10" s="5" t="s">
        <v>12</v>
      </c>
      <c r="B10" s="6">
        <v>154215.84</v>
      </c>
      <c r="C10" s="7" t="s">
        <v>38</v>
      </c>
      <c r="D10" s="7" t="s">
        <v>39</v>
      </c>
      <c r="E10" s="5" t="s">
        <v>39</v>
      </c>
      <c r="F10" s="5">
        <v>103</v>
      </c>
      <c r="G10" s="8" t="s">
        <v>49</v>
      </c>
      <c r="H10" s="9">
        <f t="shared" ref="H10:H22" si="0">+((B10/7000)+1)*0.55</f>
        <v>12.666958857142857</v>
      </c>
      <c r="I10" s="9">
        <f t="shared" ref="I10:I22" si="1">+((B10/7000)+1)*0.45</f>
        <v>10.363875428571429</v>
      </c>
    </row>
    <row r="11" spans="1:9" ht="24" x14ac:dyDescent="0.25">
      <c r="A11" s="10" t="s">
        <v>13</v>
      </c>
      <c r="B11" s="11">
        <v>467767.47</v>
      </c>
      <c r="C11" s="7" t="s">
        <v>38</v>
      </c>
      <c r="D11" s="7" t="s">
        <v>39</v>
      </c>
      <c r="E11" s="5" t="s">
        <v>39</v>
      </c>
      <c r="F11" s="12">
        <v>6</v>
      </c>
      <c r="G11" s="8" t="s">
        <v>50</v>
      </c>
      <c r="H11" s="9">
        <f t="shared" si="0"/>
        <v>37.303158357142863</v>
      </c>
      <c r="I11" s="9">
        <f t="shared" si="1"/>
        <v>30.520765928571429</v>
      </c>
    </row>
    <row r="12" spans="1:9" ht="36" x14ac:dyDescent="0.25">
      <c r="A12" s="10" t="s">
        <v>14</v>
      </c>
      <c r="B12" s="11">
        <v>632791.6</v>
      </c>
      <c r="C12" s="7" t="s">
        <v>38</v>
      </c>
      <c r="D12" s="7" t="s">
        <v>39</v>
      </c>
      <c r="E12" s="5" t="s">
        <v>40</v>
      </c>
      <c r="F12" s="12">
        <v>1</v>
      </c>
      <c r="G12" s="8" t="s">
        <v>51</v>
      </c>
      <c r="H12" s="9">
        <f t="shared" si="0"/>
        <v>50.26934</v>
      </c>
      <c r="I12" s="9">
        <f t="shared" si="1"/>
        <v>41.129460000000002</v>
      </c>
    </row>
    <row r="13" spans="1:9" ht="36" x14ac:dyDescent="0.25">
      <c r="A13" s="10" t="s">
        <v>15</v>
      </c>
      <c r="B13" s="11">
        <v>602691.68000000005</v>
      </c>
      <c r="C13" s="7" t="s">
        <v>38</v>
      </c>
      <c r="D13" s="7" t="s">
        <v>39</v>
      </c>
      <c r="E13" s="5" t="s">
        <v>42</v>
      </c>
      <c r="F13" s="12">
        <v>0.9</v>
      </c>
      <c r="G13" s="8" t="s">
        <v>52</v>
      </c>
      <c r="H13" s="9">
        <f t="shared" si="0"/>
        <v>47.904346285714297</v>
      </c>
      <c r="I13" s="9">
        <f t="shared" si="1"/>
        <v>39.194465142857148</v>
      </c>
    </row>
    <row r="14" spans="1:9" ht="24" x14ac:dyDescent="0.25">
      <c r="A14" s="10" t="s">
        <v>16</v>
      </c>
      <c r="B14" s="11">
        <v>165242.09</v>
      </c>
      <c r="C14" s="7" t="s">
        <v>38</v>
      </c>
      <c r="D14" s="7" t="s">
        <v>39</v>
      </c>
      <c r="E14" s="5" t="s">
        <v>43</v>
      </c>
      <c r="F14" s="12">
        <v>1</v>
      </c>
      <c r="G14" s="8" t="s">
        <v>51</v>
      </c>
      <c r="H14" s="9">
        <f t="shared" si="0"/>
        <v>13.533307071428572</v>
      </c>
      <c r="I14" s="9">
        <f t="shared" si="1"/>
        <v>11.072705785714286</v>
      </c>
    </row>
    <row r="15" spans="1:9" ht="36" x14ac:dyDescent="0.25">
      <c r="A15" s="10" t="s">
        <v>17</v>
      </c>
      <c r="B15" s="11">
        <v>1600000</v>
      </c>
      <c r="C15" s="7" t="s">
        <v>38</v>
      </c>
      <c r="D15" s="7" t="s">
        <v>39</v>
      </c>
      <c r="E15" s="5" t="s">
        <v>44</v>
      </c>
      <c r="F15" s="12">
        <v>1</v>
      </c>
      <c r="G15" s="8" t="s">
        <v>51</v>
      </c>
      <c r="H15" s="9">
        <f t="shared" si="0"/>
        <v>126.26428571428573</v>
      </c>
      <c r="I15" s="9">
        <f t="shared" si="1"/>
        <v>103.30714285714286</v>
      </c>
    </row>
    <row r="16" spans="1:9" ht="48" x14ac:dyDescent="0.25">
      <c r="A16" s="10" t="s">
        <v>18</v>
      </c>
      <c r="B16" s="11">
        <v>1410066.36</v>
      </c>
      <c r="C16" s="7" t="s">
        <v>38</v>
      </c>
      <c r="D16" s="7" t="s">
        <v>39</v>
      </c>
      <c r="E16" s="5" t="s">
        <v>39</v>
      </c>
      <c r="F16" s="12" t="s">
        <v>56</v>
      </c>
      <c r="G16" s="8" t="s">
        <v>55</v>
      </c>
      <c r="H16" s="9">
        <f t="shared" si="0"/>
        <v>111.3409282857143</v>
      </c>
      <c r="I16" s="9">
        <f t="shared" si="1"/>
        <v>91.097123142857157</v>
      </c>
    </row>
    <row r="17" spans="1:9" ht="36" x14ac:dyDescent="0.25">
      <c r="A17" s="10" t="s">
        <v>19</v>
      </c>
      <c r="B17" s="11">
        <v>370328.2</v>
      </c>
      <c r="C17" s="7" t="s">
        <v>38</v>
      </c>
      <c r="D17" s="7" t="s">
        <v>39</v>
      </c>
      <c r="E17" s="5" t="s">
        <v>41</v>
      </c>
      <c r="F17" s="12">
        <v>227</v>
      </c>
      <c r="G17" s="8" t="s">
        <v>49</v>
      </c>
      <c r="H17" s="9">
        <f t="shared" si="0"/>
        <v>29.647215714285718</v>
      </c>
      <c r="I17" s="9">
        <f t="shared" si="1"/>
        <v>24.256812857142858</v>
      </c>
    </row>
    <row r="18" spans="1:9" ht="36" x14ac:dyDescent="0.25">
      <c r="A18" s="10" t="s">
        <v>20</v>
      </c>
      <c r="B18" s="11">
        <v>381770.44</v>
      </c>
      <c r="C18" s="7" t="s">
        <v>38</v>
      </c>
      <c r="D18" s="7" t="s">
        <v>39</v>
      </c>
      <c r="E18" s="5" t="s">
        <v>45</v>
      </c>
      <c r="F18" s="12">
        <v>207</v>
      </c>
      <c r="G18" s="8" t="s">
        <v>49</v>
      </c>
      <c r="H18" s="9">
        <f t="shared" si="0"/>
        <v>30.54624885714286</v>
      </c>
      <c r="I18" s="9">
        <f t="shared" si="1"/>
        <v>24.992385428571431</v>
      </c>
    </row>
    <row r="19" spans="1:9" ht="24" x14ac:dyDescent="0.25">
      <c r="A19" s="5" t="s">
        <v>21</v>
      </c>
      <c r="B19" s="6">
        <v>731294.62</v>
      </c>
      <c r="C19" s="7" t="s">
        <v>38</v>
      </c>
      <c r="D19" s="7" t="s">
        <v>39</v>
      </c>
      <c r="E19" s="5" t="s">
        <v>39</v>
      </c>
      <c r="F19" s="5">
        <v>2135</v>
      </c>
      <c r="G19" s="8" t="s">
        <v>53</v>
      </c>
      <c r="H19" s="9">
        <f t="shared" si="0"/>
        <v>58.008863000000005</v>
      </c>
      <c r="I19" s="9">
        <f t="shared" si="1"/>
        <v>47.461796999999997</v>
      </c>
    </row>
    <row r="20" spans="1:9" ht="36" x14ac:dyDescent="0.25">
      <c r="A20" s="10" t="s">
        <v>22</v>
      </c>
      <c r="B20" s="11">
        <v>302683.93</v>
      </c>
      <c r="C20" s="7" t="s">
        <v>38</v>
      </c>
      <c r="D20" s="7" t="s">
        <v>39</v>
      </c>
      <c r="E20" s="5" t="s">
        <v>45</v>
      </c>
      <c r="F20" s="12" t="s">
        <v>57</v>
      </c>
      <c r="G20" s="8" t="s">
        <v>55</v>
      </c>
      <c r="H20" s="9">
        <f t="shared" si="0"/>
        <v>24.332308785714286</v>
      </c>
      <c r="I20" s="9">
        <f t="shared" si="1"/>
        <v>19.908252642857143</v>
      </c>
    </row>
    <row r="21" spans="1:9" ht="24" x14ac:dyDescent="0.25">
      <c r="A21" s="10" t="s">
        <v>23</v>
      </c>
      <c r="B21" s="11">
        <v>822439.11</v>
      </c>
      <c r="C21" s="7" t="s">
        <v>38</v>
      </c>
      <c r="D21" s="7" t="s">
        <v>39</v>
      </c>
      <c r="E21" s="5" t="s">
        <v>39</v>
      </c>
      <c r="F21" s="12">
        <v>123.69</v>
      </c>
      <c r="G21" s="8" t="s">
        <v>54</v>
      </c>
      <c r="H21" s="9">
        <f t="shared" si="0"/>
        <v>65.170215785714291</v>
      </c>
      <c r="I21" s="9">
        <f t="shared" si="1"/>
        <v>53.321085642857149</v>
      </c>
    </row>
    <row r="22" spans="1:9" ht="24" x14ac:dyDescent="0.25">
      <c r="A22" s="10" t="s">
        <v>24</v>
      </c>
      <c r="B22" s="11">
        <v>251405</v>
      </c>
      <c r="C22" s="7" t="s">
        <v>38</v>
      </c>
      <c r="D22" s="7" t="s">
        <v>39</v>
      </c>
      <c r="E22" s="5" t="s">
        <v>39</v>
      </c>
      <c r="F22" s="12">
        <v>5</v>
      </c>
      <c r="G22" s="8" t="s">
        <v>50</v>
      </c>
      <c r="H22" s="9">
        <f t="shared" si="0"/>
        <v>20.303250000000002</v>
      </c>
      <c r="I22" s="9">
        <f t="shared" si="1"/>
        <v>16.611750000000001</v>
      </c>
    </row>
    <row r="23" spans="1:9" ht="24" x14ac:dyDescent="0.25">
      <c r="A23" s="10" t="s">
        <v>25</v>
      </c>
      <c r="B23" s="11">
        <v>273023.33</v>
      </c>
      <c r="C23" s="7" t="s">
        <v>38</v>
      </c>
      <c r="D23" s="7" t="s">
        <v>39</v>
      </c>
      <c r="E23" s="5" t="s">
        <v>39</v>
      </c>
      <c r="F23" s="12">
        <v>130</v>
      </c>
      <c r="G23" s="8" t="s">
        <v>49</v>
      </c>
      <c r="H23" s="13"/>
      <c r="I23" s="13"/>
    </row>
    <row r="24" spans="1:9" ht="24" x14ac:dyDescent="0.25">
      <c r="A24" s="10" t="s">
        <v>26</v>
      </c>
      <c r="B24" s="11">
        <v>439068.3</v>
      </c>
      <c r="C24" s="7" t="s">
        <v>38</v>
      </c>
      <c r="D24" s="7" t="s">
        <v>39</v>
      </c>
      <c r="E24" s="5" t="s">
        <v>46</v>
      </c>
      <c r="F24" s="12">
        <v>313</v>
      </c>
      <c r="G24" s="8" t="s">
        <v>49</v>
      </c>
      <c r="H24" s="13"/>
      <c r="I24" s="13"/>
    </row>
    <row r="25" spans="1:9" ht="36" x14ac:dyDescent="0.25">
      <c r="A25" s="10" t="s">
        <v>27</v>
      </c>
      <c r="B25" s="11">
        <v>776535.11</v>
      </c>
      <c r="C25" s="7" t="s">
        <v>38</v>
      </c>
      <c r="D25" s="7" t="s">
        <v>39</v>
      </c>
      <c r="E25" s="5" t="s">
        <v>39</v>
      </c>
      <c r="F25" s="12">
        <v>1600</v>
      </c>
      <c r="G25" s="8" t="s">
        <v>53</v>
      </c>
      <c r="H25" s="9">
        <f t="shared" ref="H25:H31" si="2">+((B25/7000)+1)*0.55</f>
        <v>61.563472928571429</v>
      </c>
      <c r="I25" s="9">
        <f t="shared" ref="I25:I31" si="3">+((B25/7000)+1)*0.45</f>
        <v>50.370114214285714</v>
      </c>
    </row>
    <row r="26" spans="1:9" ht="36" x14ac:dyDescent="0.25">
      <c r="A26" s="10" t="s">
        <v>28</v>
      </c>
      <c r="B26" s="11">
        <v>1065509.02</v>
      </c>
      <c r="C26" s="7" t="s">
        <v>38</v>
      </c>
      <c r="D26" s="7" t="s">
        <v>39</v>
      </c>
      <c r="E26" s="5" t="s">
        <v>39</v>
      </c>
      <c r="F26" s="12">
        <v>3075</v>
      </c>
      <c r="G26" s="8" t="s">
        <v>53</v>
      </c>
      <c r="H26" s="9">
        <f t="shared" si="2"/>
        <v>84.268565857142875</v>
      </c>
      <c r="I26" s="9">
        <f t="shared" si="3"/>
        <v>68.947008428571436</v>
      </c>
    </row>
    <row r="27" spans="1:9" ht="36" x14ac:dyDescent="0.25">
      <c r="A27" s="10" t="s">
        <v>29</v>
      </c>
      <c r="B27" s="11">
        <v>220429.7</v>
      </c>
      <c r="C27" s="7" t="s">
        <v>38</v>
      </c>
      <c r="D27" s="7" t="s">
        <v>39</v>
      </c>
      <c r="E27" s="5" t="s">
        <v>39</v>
      </c>
      <c r="F27" s="12">
        <v>725</v>
      </c>
      <c r="G27" s="8" t="s">
        <v>53</v>
      </c>
      <c r="H27" s="9">
        <f t="shared" si="2"/>
        <v>17.869476428571431</v>
      </c>
      <c r="I27" s="9">
        <f t="shared" si="3"/>
        <v>14.620480714285716</v>
      </c>
    </row>
    <row r="28" spans="1:9" ht="36" x14ac:dyDescent="0.25">
      <c r="A28" s="10" t="s">
        <v>30</v>
      </c>
      <c r="B28" s="11">
        <v>711280</v>
      </c>
      <c r="C28" s="7" t="s">
        <v>38</v>
      </c>
      <c r="D28" s="7" t="s">
        <v>39</v>
      </c>
      <c r="E28" s="5" t="s">
        <v>39</v>
      </c>
      <c r="F28" s="12">
        <v>2074</v>
      </c>
      <c r="G28" s="8" t="s">
        <v>53</v>
      </c>
      <c r="H28" s="9">
        <f t="shared" si="2"/>
        <v>56.436285714285724</v>
      </c>
      <c r="I28" s="9">
        <f t="shared" si="3"/>
        <v>46.175142857142859</v>
      </c>
    </row>
    <row r="29" spans="1:9" ht="36" x14ac:dyDescent="0.25">
      <c r="A29" s="5" t="s">
        <v>31</v>
      </c>
      <c r="B29" s="6">
        <v>207774.61</v>
      </c>
      <c r="C29" s="7" t="s">
        <v>38</v>
      </c>
      <c r="D29" s="7" t="s">
        <v>39</v>
      </c>
      <c r="E29" s="5" t="s">
        <v>39</v>
      </c>
      <c r="F29" s="5">
        <v>656</v>
      </c>
      <c r="G29" s="8" t="s">
        <v>53</v>
      </c>
      <c r="H29" s="9">
        <f t="shared" si="2"/>
        <v>16.87514792857143</v>
      </c>
      <c r="I29" s="9">
        <f t="shared" si="3"/>
        <v>13.806939214285714</v>
      </c>
    </row>
    <row r="30" spans="1:9" ht="36" x14ac:dyDescent="0.25">
      <c r="A30" s="10" t="s">
        <v>32</v>
      </c>
      <c r="B30" s="11">
        <v>2436896.33</v>
      </c>
      <c r="C30" s="7" t="s">
        <v>38</v>
      </c>
      <c r="D30" s="7" t="s">
        <v>39</v>
      </c>
      <c r="E30" s="5" t="s">
        <v>39</v>
      </c>
      <c r="F30" s="12">
        <v>6980</v>
      </c>
      <c r="G30" s="8" t="s">
        <v>53</v>
      </c>
      <c r="H30" s="9">
        <f t="shared" si="2"/>
        <v>192.02042592857146</v>
      </c>
      <c r="I30" s="9">
        <f t="shared" si="3"/>
        <v>157.10762121428573</v>
      </c>
    </row>
    <row r="31" spans="1:9" ht="36" x14ac:dyDescent="0.25">
      <c r="A31" s="10" t="s">
        <v>33</v>
      </c>
      <c r="B31" s="11">
        <v>891116.76</v>
      </c>
      <c r="C31" s="7" t="s">
        <v>38</v>
      </c>
      <c r="D31" s="7" t="s">
        <v>39</v>
      </c>
      <c r="E31" s="5" t="s">
        <v>39</v>
      </c>
      <c r="F31" s="12">
        <v>2515</v>
      </c>
      <c r="G31" s="8" t="s">
        <v>53</v>
      </c>
      <c r="H31" s="9">
        <f t="shared" si="2"/>
        <v>70.566316857142866</v>
      </c>
      <c r="I31" s="9">
        <f t="shared" si="3"/>
        <v>57.736077428571427</v>
      </c>
    </row>
    <row r="32" spans="1:9" ht="36" x14ac:dyDescent="0.25">
      <c r="A32" s="10" t="s">
        <v>34</v>
      </c>
      <c r="B32" s="11">
        <v>587988.04</v>
      </c>
      <c r="C32" s="7" t="s">
        <v>38</v>
      </c>
      <c r="D32" s="7" t="s">
        <v>39</v>
      </c>
      <c r="E32" s="5" t="s">
        <v>47</v>
      </c>
      <c r="F32" s="12">
        <v>592</v>
      </c>
      <c r="G32" s="8" t="s">
        <v>49</v>
      </c>
      <c r="H32" s="9">
        <f>+((B32/7000)+1)*0.55</f>
        <v>46.749060285714293</v>
      </c>
      <c r="I32" s="9">
        <f>+((B32/7000)+1)*0.45</f>
        <v>38.249231142857148</v>
      </c>
    </row>
    <row r="33" spans="1:9" ht="36" x14ac:dyDescent="0.25">
      <c r="A33" s="10" t="s">
        <v>35</v>
      </c>
      <c r="B33" s="11">
        <v>900000.7</v>
      </c>
      <c r="C33" s="7" t="s">
        <v>38</v>
      </c>
      <c r="D33" s="7" t="s">
        <v>39</v>
      </c>
      <c r="E33" s="5" t="s">
        <v>39</v>
      </c>
      <c r="F33" s="12">
        <v>1</v>
      </c>
      <c r="G33" s="8" t="s">
        <v>37</v>
      </c>
      <c r="H33" s="9">
        <f>+((B33/7000)+1)*0.55</f>
        <v>71.264340714285709</v>
      </c>
      <c r="I33" s="9">
        <f>+((B33/7000)+1)*0.45</f>
        <v>58.30718785714285</v>
      </c>
    </row>
    <row r="34" spans="1:9" ht="48" x14ac:dyDescent="0.25">
      <c r="A34" s="10" t="s">
        <v>36</v>
      </c>
      <c r="B34" s="11">
        <v>683495.57</v>
      </c>
      <c r="C34" s="7" t="s">
        <v>38</v>
      </c>
      <c r="D34" s="7" t="s">
        <v>39</v>
      </c>
      <c r="E34" s="5" t="s">
        <v>48</v>
      </c>
      <c r="F34" s="12">
        <v>715</v>
      </c>
      <c r="G34" s="8" t="s">
        <v>53</v>
      </c>
      <c r="H34" s="9">
        <f>+((B34/7000)+1)*0.55</f>
        <v>54.253223357142858</v>
      </c>
      <c r="I34" s="9">
        <f>+((B34/7000)+1)*0.45</f>
        <v>44.389000928571427</v>
      </c>
    </row>
    <row r="35" spans="1:9" ht="36" x14ac:dyDescent="0.25">
      <c r="A35" s="10" t="s">
        <v>59</v>
      </c>
      <c r="B35" s="11">
        <v>3163336.96</v>
      </c>
      <c r="C35" s="14" t="s">
        <v>38</v>
      </c>
      <c r="D35" s="14" t="s">
        <v>39</v>
      </c>
      <c r="E35" s="14" t="s">
        <v>39</v>
      </c>
      <c r="F35" s="14" t="s">
        <v>51</v>
      </c>
      <c r="G35" s="14">
        <v>1</v>
      </c>
      <c r="H35" s="9">
        <f t="shared" ref="H35:H37" si="4">+((B35/7000)+1)*0.55</f>
        <v>249.09790400000003</v>
      </c>
      <c r="I35" s="9">
        <f t="shared" ref="I35:I37" si="5">+((B35/7000)+1)*0.45</f>
        <v>203.807376</v>
      </c>
    </row>
    <row r="36" spans="1:9" ht="36" x14ac:dyDescent="0.25">
      <c r="A36" s="10" t="s">
        <v>60</v>
      </c>
      <c r="B36" s="11">
        <v>647437.74</v>
      </c>
      <c r="C36" s="14" t="s">
        <v>38</v>
      </c>
      <c r="D36" s="14" t="s">
        <v>39</v>
      </c>
      <c r="E36" s="14" t="s">
        <v>39</v>
      </c>
      <c r="F36" s="14" t="s">
        <v>51</v>
      </c>
      <c r="G36" s="14">
        <v>1</v>
      </c>
      <c r="H36" s="9">
        <f t="shared" si="4"/>
        <v>51.420108142857146</v>
      </c>
      <c r="I36" s="9">
        <f t="shared" si="5"/>
        <v>42.07099757142857</v>
      </c>
    </row>
    <row r="37" spans="1:9" ht="24" x14ac:dyDescent="0.25">
      <c r="A37" s="24" t="s">
        <v>64</v>
      </c>
      <c r="B37" s="25">
        <v>1670400</v>
      </c>
      <c r="C37" s="14" t="s">
        <v>38</v>
      </c>
      <c r="D37" s="14" t="s">
        <v>39</v>
      </c>
      <c r="E37" s="14" t="s">
        <v>61</v>
      </c>
      <c r="F37" s="24" t="s">
        <v>62</v>
      </c>
      <c r="G37" s="14">
        <v>600</v>
      </c>
      <c r="H37" s="9">
        <f t="shared" si="4"/>
        <v>131.7957142857143</v>
      </c>
      <c r="I37" s="9">
        <f t="shared" si="5"/>
        <v>107.83285714285715</v>
      </c>
    </row>
    <row r="38" spans="1:9" ht="24" x14ac:dyDescent="0.25">
      <c r="A38" s="24" t="s">
        <v>65</v>
      </c>
      <c r="B38" s="25">
        <v>1002240</v>
      </c>
      <c r="C38" s="14" t="s">
        <v>38</v>
      </c>
      <c r="D38" s="14" t="s">
        <v>39</v>
      </c>
      <c r="E38" s="14" t="s">
        <v>61</v>
      </c>
      <c r="F38" s="24" t="s">
        <v>62</v>
      </c>
      <c r="G38" s="14">
        <v>180</v>
      </c>
      <c r="H38" s="9">
        <f t="shared" ref="H38:H50" si="6">+((B38/7000)+1)*0.55</f>
        <v>79.297428571428583</v>
      </c>
      <c r="I38" s="9">
        <f t="shared" ref="I38:I50" si="7">+((B38/7000)+1)*0.45</f>
        <v>64.879714285714286</v>
      </c>
    </row>
    <row r="39" spans="1:9" ht="24" x14ac:dyDescent="0.25">
      <c r="A39" s="24" t="s">
        <v>66</v>
      </c>
      <c r="B39" s="25">
        <v>996672</v>
      </c>
      <c r="C39" s="14" t="s">
        <v>38</v>
      </c>
      <c r="D39" s="14" t="s">
        <v>39</v>
      </c>
      <c r="E39" s="14" t="s">
        <v>61</v>
      </c>
      <c r="F39" s="24" t="s">
        <v>62</v>
      </c>
      <c r="G39" s="14">
        <v>179</v>
      </c>
      <c r="H39" s="9">
        <f t="shared" si="6"/>
        <v>78.859942857142855</v>
      </c>
      <c r="I39" s="9">
        <f t="shared" si="7"/>
        <v>64.521771428571427</v>
      </c>
    </row>
    <row r="40" spans="1:9" ht="24" x14ac:dyDescent="0.25">
      <c r="A40" s="24" t="s">
        <v>67</v>
      </c>
      <c r="B40" s="25">
        <v>1536768</v>
      </c>
      <c r="C40" s="14" t="s">
        <v>38</v>
      </c>
      <c r="D40" s="14" t="s">
        <v>39</v>
      </c>
      <c r="E40" s="14" t="s">
        <v>61</v>
      </c>
      <c r="F40" s="24" t="s">
        <v>62</v>
      </c>
      <c r="G40" s="14">
        <v>400</v>
      </c>
      <c r="H40" s="9">
        <f t="shared" si="6"/>
        <v>121.29605714285715</v>
      </c>
      <c r="I40" s="9">
        <f t="shared" si="7"/>
        <v>99.242228571428569</v>
      </c>
    </row>
    <row r="41" spans="1:9" ht="24" x14ac:dyDescent="0.25">
      <c r="A41" s="24" t="s">
        <v>68</v>
      </c>
      <c r="B41" s="25">
        <v>2459200</v>
      </c>
      <c r="C41" s="14" t="s">
        <v>38</v>
      </c>
      <c r="D41" s="14" t="s">
        <v>39</v>
      </c>
      <c r="E41" s="14" t="s">
        <v>61</v>
      </c>
      <c r="F41" s="24" t="s">
        <v>62</v>
      </c>
      <c r="G41" s="14">
        <v>180</v>
      </c>
      <c r="H41" s="9">
        <f t="shared" si="6"/>
        <v>193.77285714285713</v>
      </c>
      <c r="I41" s="9">
        <f t="shared" si="7"/>
        <v>158.54142857142855</v>
      </c>
    </row>
    <row r="42" spans="1:9" ht="24" x14ac:dyDescent="0.25">
      <c r="A42" s="24" t="s">
        <v>65</v>
      </c>
      <c r="B42" s="25">
        <v>1002240</v>
      </c>
      <c r="C42" s="14" t="s">
        <v>38</v>
      </c>
      <c r="D42" s="14" t="s">
        <v>39</v>
      </c>
      <c r="E42" s="14" t="s">
        <v>61</v>
      </c>
      <c r="F42" s="24" t="s">
        <v>62</v>
      </c>
      <c r="G42" s="14">
        <v>200</v>
      </c>
      <c r="H42" s="9">
        <f t="shared" si="6"/>
        <v>79.297428571428583</v>
      </c>
      <c r="I42" s="9">
        <f t="shared" si="7"/>
        <v>64.879714285714286</v>
      </c>
    </row>
    <row r="43" spans="1:9" ht="24" x14ac:dyDescent="0.25">
      <c r="A43" s="24" t="s">
        <v>69</v>
      </c>
      <c r="B43" s="25">
        <v>1229600</v>
      </c>
      <c r="C43" s="14" t="s">
        <v>38</v>
      </c>
      <c r="D43" s="14" t="s">
        <v>39</v>
      </c>
      <c r="E43" s="14" t="s">
        <v>61</v>
      </c>
      <c r="F43" s="24" t="s">
        <v>62</v>
      </c>
      <c r="G43" s="14">
        <v>85</v>
      </c>
      <c r="H43" s="9">
        <f t="shared" si="6"/>
        <v>97.161428571428573</v>
      </c>
      <c r="I43" s="9">
        <f t="shared" si="7"/>
        <v>79.495714285714286</v>
      </c>
    </row>
    <row r="44" spans="1:9" ht="24" x14ac:dyDescent="0.25">
      <c r="A44" s="24" t="s">
        <v>70</v>
      </c>
      <c r="B44" s="25">
        <v>473280</v>
      </c>
      <c r="C44" s="14" t="s">
        <v>38</v>
      </c>
      <c r="D44" s="14" t="s">
        <v>39</v>
      </c>
      <c r="E44" s="14" t="s">
        <v>61</v>
      </c>
      <c r="F44" s="24" t="s">
        <v>62</v>
      </c>
      <c r="G44" s="14">
        <v>85</v>
      </c>
      <c r="H44" s="9">
        <f t="shared" si="6"/>
        <v>37.736285714285721</v>
      </c>
      <c r="I44" s="9">
        <f t="shared" si="7"/>
        <v>30.875142857142858</v>
      </c>
    </row>
    <row r="45" spans="1:9" ht="36" x14ac:dyDescent="0.25">
      <c r="A45" s="26" t="s">
        <v>71</v>
      </c>
      <c r="B45" s="27">
        <v>338500</v>
      </c>
      <c r="C45" s="14" t="s">
        <v>38</v>
      </c>
      <c r="D45" s="14" t="s">
        <v>39</v>
      </c>
      <c r="E45" s="14" t="s">
        <v>61</v>
      </c>
      <c r="F45" s="24" t="s">
        <v>51</v>
      </c>
      <c r="G45" s="14">
        <v>1</v>
      </c>
      <c r="H45" s="9">
        <f t="shared" si="6"/>
        <v>27.146428571428572</v>
      </c>
      <c r="I45" s="9">
        <f t="shared" si="7"/>
        <v>22.210714285714285</v>
      </c>
    </row>
    <row r="46" spans="1:9" ht="24" x14ac:dyDescent="0.25">
      <c r="A46" s="10" t="s">
        <v>72</v>
      </c>
      <c r="B46" s="11">
        <v>450000</v>
      </c>
      <c r="C46" s="14" t="s">
        <v>38</v>
      </c>
      <c r="D46" s="14" t="s">
        <v>39</v>
      </c>
      <c r="E46" s="14" t="s">
        <v>61</v>
      </c>
      <c r="F46" s="24" t="s">
        <v>51</v>
      </c>
      <c r="G46" s="14">
        <v>1</v>
      </c>
      <c r="H46" s="9">
        <f t="shared" si="6"/>
        <v>35.907142857142865</v>
      </c>
      <c r="I46" s="9">
        <f t="shared" si="7"/>
        <v>29.378571428571433</v>
      </c>
    </row>
    <row r="47" spans="1:9" ht="24" x14ac:dyDescent="0.25">
      <c r="A47" s="10" t="s">
        <v>73</v>
      </c>
      <c r="B47" s="11">
        <v>400000</v>
      </c>
      <c r="C47" s="14" t="s">
        <v>38</v>
      </c>
      <c r="D47" s="14" t="s">
        <v>39</v>
      </c>
      <c r="E47" s="14" t="s">
        <v>61</v>
      </c>
      <c r="F47" s="24" t="s">
        <v>51</v>
      </c>
      <c r="G47" s="14">
        <v>1</v>
      </c>
      <c r="H47" s="9">
        <f t="shared" si="6"/>
        <v>31.978571428571431</v>
      </c>
      <c r="I47" s="9">
        <f t="shared" si="7"/>
        <v>26.164285714285715</v>
      </c>
    </row>
    <row r="48" spans="1:9" x14ac:dyDescent="0.25">
      <c r="A48" s="10" t="s">
        <v>74</v>
      </c>
      <c r="B48" s="11">
        <v>257142.86</v>
      </c>
      <c r="C48" s="14" t="s">
        <v>38</v>
      </c>
      <c r="D48" s="14" t="s">
        <v>39</v>
      </c>
      <c r="E48" s="14" t="s">
        <v>61</v>
      </c>
      <c r="F48" s="24" t="s">
        <v>51</v>
      </c>
      <c r="G48" s="14">
        <v>1</v>
      </c>
      <c r="H48" s="9">
        <f t="shared" si="6"/>
        <v>20.754081857142857</v>
      </c>
      <c r="I48" s="9">
        <f t="shared" si="7"/>
        <v>16.98061242857143</v>
      </c>
    </row>
    <row r="49" spans="1:9" x14ac:dyDescent="0.25">
      <c r="A49" s="10" t="s">
        <v>75</v>
      </c>
      <c r="B49" s="11">
        <v>675000</v>
      </c>
      <c r="C49" s="14" t="s">
        <v>38</v>
      </c>
      <c r="D49" s="14" t="s">
        <v>39</v>
      </c>
      <c r="E49" s="14" t="s">
        <v>61</v>
      </c>
      <c r="F49" s="24" t="s">
        <v>51</v>
      </c>
      <c r="G49" s="14">
        <v>1</v>
      </c>
      <c r="H49" s="9">
        <f t="shared" si="6"/>
        <v>53.585714285714289</v>
      </c>
      <c r="I49" s="9">
        <f t="shared" si="7"/>
        <v>43.842857142857142</v>
      </c>
    </row>
    <row r="50" spans="1:9" ht="36" x14ac:dyDescent="0.25">
      <c r="A50" s="24" t="s">
        <v>76</v>
      </c>
      <c r="B50" s="25">
        <v>11153.63</v>
      </c>
      <c r="C50" s="14" t="s">
        <v>38</v>
      </c>
      <c r="D50" s="14" t="s">
        <v>39</v>
      </c>
      <c r="E50" s="14" t="s">
        <v>61</v>
      </c>
      <c r="F50" s="24" t="s">
        <v>51</v>
      </c>
      <c r="G50" s="14">
        <v>1</v>
      </c>
      <c r="H50" s="9">
        <f t="shared" si="6"/>
        <v>1.4263566428571428</v>
      </c>
      <c r="I50" s="9">
        <f t="shared" si="7"/>
        <v>1.1670190714285713</v>
      </c>
    </row>
  </sheetData>
  <mergeCells count="9">
    <mergeCell ref="A1:I1"/>
    <mergeCell ref="A2:I2"/>
    <mergeCell ref="A3:I3"/>
    <mergeCell ref="H5:I5"/>
    <mergeCell ref="A8:A9"/>
    <mergeCell ref="B8:B9"/>
    <mergeCell ref="C8:E8"/>
    <mergeCell ref="F8:G9"/>
    <mergeCell ref="H8:I8"/>
  </mergeCells>
  <pageMargins left="0.9055118110236221" right="0.11811023622047245" top="0.15748031496062992" bottom="0.15748031496062992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2021-11-18T20:23:10Z</dcterms:created>
  <dcterms:modified xsi:type="dcterms:W3CDTF">2023-02-17T20:27:23Z</dcterms:modified>
</cp:coreProperties>
</file>