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21\PUBLICACIONES\CUARTO TRIMESTRE 202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I53" i="1"/>
  <c r="H49" i="1" l="1"/>
  <c r="I49" i="1"/>
  <c r="H50" i="1"/>
  <c r="I50" i="1"/>
  <c r="H51" i="1"/>
  <c r="I51" i="1"/>
  <c r="H52" i="1"/>
  <c r="I52" i="1"/>
  <c r="H45" i="1"/>
  <c r="I45" i="1"/>
  <c r="H46" i="1"/>
  <c r="I46" i="1"/>
  <c r="H47" i="1"/>
  <c r="I47" i="1"/>
  <c r="H48" i="1"/>
  <c r="I48" i="1"/>
  <c r="H33" i="1" l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I32" i="1" l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B13" i="1"/>
  <c r="H13" i="1" s="1"/>
  <c r="I12" i="1"/>
  <c r="H12" i="1"/>
  <c r="I11" i="1"/>
  <c r="H11" i="1"/>
  <c r="I10" i="1"/>
  <c r="H10" i="1"/>
  <c r="I13" i="1" l="1"/>
</calcChain>
</file>

<file path=xl/sharedStrings.xml><?xml version="1.0" encoding="utf-8"?>
<sst xmlns="http://schemas.openxmlformats.org/spreadsheetml/2006/main" count="232" uniqueCount="86">
  <si>
    <t>Ente Publico: MUNICIPIO DE OJOCALIENTE, ZACATECAS</t>
  </si>
  <si>
    <t>Montos que reciben, Obras y Acciones a Realizar con el FISM 2021</t>
  </si>
  <si>
    <t>Monto que recibe el FISM 2020:</t>
  </si>
  <si>
    <t>Obra o Accion a realizar</t>
  </si>
  <si>
    <t>Costo</t>
  </si>
  <si>
    <t xml:space="preserve">Ubicación </t>
  </si>
  <si>
    <t>Metas</t>
  </si>
  <si>
    <t>Beneficiarios</t>
  </si>
  <si>
    <t>Entidad</t>
  </si>
  <si>
    <t xml:space="preserve">Municipio </t>
  </si>
  <si>
    <t>Localidad</t>
  </si>
  <si>
    <t>Mujeres</t>
  </si>
  <si>
    <t xml:space="preserve">Hombre </t>
  </si>
  <si>
    <t xml:space="preserve">CONSTRUCCION DE 250 CALENTADORES DE 10 TUBOS SOLARES EN DIFERENTES COLONIAS, BARRIOS (AGEBS) Y COMUNIDADES ASENTAMIENTO OJOCALIENTE, LOCALIDAD  OJOCALIENTE, ZAC. </t>
  </si>
  <si>
    <t>ZACATECAS</t>
  </si>
  <si>
    <t>OJOCALIENTE</t>
  </si>
  <si>
    <t>VARIAS</t>
  </si>
  <si>
    <t>CALENTADORES</t>
  </si>
  <si>
    <t>CONSTRUCCION DE 250 CLENTADORES SOLARES DE 10 TUBOS Y 200 TINACOS DE 1200 LTS EN DIFERENTES COLONIAS, BARRIOS, (AGEBS)</t>
  </si>
  <si>
    <t>250/200</t>
  </si>
  <si>
    <t>CALENTADORES/TINACOS</t>
  </si>
  <si>
    <t xml:space="preserve">REHABILITACION DE RED DE DRENAJE EN CALLES ALFONSO MEDINA Y URSULO GARCIA, COLONIA FERNANDO PAMANES, OJOCALIENTE, ZAC. </t>
  </si>
  <si>
    <t>225/255</t>
  </si>
  <si>
    <t>ML</t>
  </si>
  <si>
    <t xml:space="preserve">REHABILITACION DE RED DE DRENAJE EN CALLE INDEPENDENCIA PONIENETE, OJOCALIENTE, ZAC. </t>
  </si>
  <si>
    <t xml:space="preserve">PAVIMENTACION CON CONCRETO HIDRAULICO EN CALLES DE LOS 100 METROS EN LA LOCALIDAD DE PALMILLAS, OJOCALIENTE, ZAC. </t>
  </si>
  <si>
    <t>PALMILLAS</t>
  </si>
  <si>
    <t>M2</t>
  </si>
  <si>
    <t xml:space="preserve">PAVIMENTACION A BASE DE CONCRETO HIDRAULICO EN CALLE FLOR DE DURAZNO DE LA COMUNIDAD DE BUENAVISTA, OJOCALIENTE, ZAC. </t>
  </si>
  <si>
    <t>BUENAVISTA</t>
  </si>
  <si>
    <t>OBRA</t>
  </si>
  <si>
    <t xml:space="preserve">RETIRO DE LINEA AEREA A ACOMETIDA SUBTERRANEA PARA ALIMENTAR POZO DE AGUA POTABLE No, 1 COL. CENTRO, OJOCALIENTE, ZAC. </t>
  </si>
  <si>
    <t xml:space="preserve">REHABILITACION DE RED DE DRENAJE EN CALLE JERUSALEM Y CALLE URSULO GARCIA, OJOCALIENTE, ZAC. </t>
  </si>
  <si>
    <t xml:space="preserve">REHABILITACION DE CENTRO COMUNITARIO EN LA LOCALIDAD DE NUEVO MUNDO, OJOCALIENTE, ZAC. </t>
  </si>
  <si>
    <t>NUEVO MUNDO</t>
  </si>
  <si>
    <t xml:space="preserve">CONSTRUCCION DE RED DE ENERGIA ELECTRICA PARA CASAS HABITACION EN LA COMUNIDAD DE EL CERRITO DEL AGUA, OJOCALIENTE, ZAC. </t>
  </si>
  <si>
    <t>CERRITO DEL AGUA</t>
  </si>
  <si>
    <t>POSTES</t>
  </si>
  <si>
    <t xml:space="preserve">CONSTRUCCION DE RED DE DRENAJE SANITARIO EN LA CALLE DE LA MORA, LOCALIDAD DE SAN CRISTOBAL, OJOCALIENTE, ZAC. </t>
  </si>
  <si>
    <t>SAN CRISTOBAL</t>
  </si>
  <si>
    <t xml:space="preserve">REHABILITACION DE RED DE DRENAJE EN CALLE GONZALEZ ORTEGA NORTE, COL. INDECO, OJOCALIENTE, ZAC. </t>
  </si>
  <si>
    <t xml:space="preserve">AMPLIACION DE RED ELECTRICA PARA CASA HABITACION EN LAS CALLES OJO DE AGUA Y EL LIENZO DE LA LOCALIDAD DE LAS LAJAS, OJOCALIENTE, ZAC. </t>
  </si>
  <si>
    <t xml:space="preserve">LAS LAJAS </t>
  </si>
  <si>
    <t xml:space="preserve">CONSTRUCCION DE RED DE AGUA POTABLE EN CALLE SIN NOMBRE DE LA LOCALIDAD DE EX HACIENDA DE JARILLAS, OJOCALIENTE, ZAC. </t>
  </si>
  <si>
    <t xml:space="preserve">REHABILITACION DE CENTRO COMUNITARIO EN LA LOCALIDAD DE CERRITO DE LA CRUZ, OJOCALIENTE, ZAC. </t>
  </si>
  <si>
    <t>80 ML</t>
  </si>
  <si>
    <t xml:space="preserve">REHABILITACION DE 6.5 KM DE CAMINO RURAL ENTRONQUE CARRETERA OJOCALIENTE-PASTORIA-SAN BLAS DE COPUDAS (EL TILDIO , OJOCALIENTE, ZAC., REHABILITACION DE 2.25 KM DE CAMINO RURAL DE LA COL. HIDALGO A LA COMUNIDAD DE MILAGROS, OJOCALIENTE, ZAC. </t>
  </si>
  <si>
    <t xml:space="preserve">CONSTRUCCION DE DRENAJE SANITARIO EN CALLE LEOCADIO GUERRERO, (SEGUNDA ETAPA), LOCALIDAD OJOCALIENTE, ASENTAMIENTO FERNANDO PAMANES, OJOCALIENTE, ZAC. </t>
  </si>
  <si>
    <t xml:space="preserve">6.5KM / 2.25 </t>
  </si>
  <si>
    <t>KM</t>
  </si>
  <si>
    <t xml:space="preserve">CONSTRUCCION DE GUARNICIONES Y BANQUETAS EN VARIAS CALLES DE LA COL. FERNANDO PAMANES ESCOBEDO, OJOCALIENTE, ZAC. </t>
  </si>
  <si>
    <t xml:space="preserve">CONSTRUCCION DE RED DE AGUA POTABLE EN CALLE A UNIDAD DEPORTIVA, COL. LA LOMITA, OJOCALIENTE, ZAC. </t>
  </si>
  <si>
    <t>646.5/736.5</t>
  </si>
  <si>
    <t>ML/M2</t>
  </si>
  <si>
    <t xml:space="preserve">CONSTRUCCION DE GUARNICIONES Y BANQUETAS EN CALLE ELIZONDO, COL. CENTRO, OJOCALIENTE, ZAC. </t>
  </si>
  <si>
    <t xml:space="preserve">CONSTRUCCION DE 355 ML DE GUARNICIONES Y 355 M2 DE BANQUETAS EN CALLE FRANCISCO VILLA, DE LA LOCALIDAD DE LAS COLORADAS, OJOCALIENTE, ZAC. </t>
  </si>
  <si>
    <t>LAS COLORADAS</t>
  </si>
  <si>
    <t>355/355</t>
  </si>
  <si>
    <t xml:space="preserve">CONSTRUCCION DE RED ELECTRICA PARA CASAS HABITACION EN  COLINIA NUEVA DE LA LOCALIDAD DE SAN CRISTOBAL, OJOCALIENTE, ZAC. </t>
  </si>
  <si>
    <t xml:space="preserve">CONSTRUCCION DE RED ELECTRICA PARA CASAS HABITACION EN CALLE FRANCISCO I MADERO, LOCALIDAD DEL CERRITO DE LA CRUZ, OJOCALIENTE, ZAC. </t>
  </si>
  <si>
    <t xml:space="preserve">CONSTRUCCION DE RED ELECTRICA PARA CASAS HABITACION EN CALLE ALBINO ROSALES, DE LA LOCALIDAD DE LA CAPILLA, OJOCALIENTE, ZAC. </t>
  </si>
  <si>
    <t xml:space="preserve">CONSTRUCCION DE RED DE AGUA POTABLE EN CALLE SIN NOMBRE, BARRIO DE LA SANTA CRUZ, COMUNIDAD DE CERRITO DE LA CRUZ, OJOCALIENTE, ZAC. </t>
  </si>
  <si>
    <t xml:space="preserve">CONSTRUCCION DE RED DE DRENAJE EN CALLE DURAZNOS, FRACCIONAMIENTO LAS CUMBRE, OJOCALIENTE, ZAC. </t>
  </si>
  <si>
    <t xml:space="preserve">CONSTRUCCION DE ALUMRADO PUBLICO EN EL JARDIN DE LA COLONIA REAL BASTIDAS, OJOCALIENTE, ZAC. </t>
  </si>
  <si>
    <t xml:space="preserve">CONSTRUCCION DE PARQUE EL POCITO, COLONIA PAMANES, OJOCALIENTE, ZAC. </t>
  </si>
  <si>
    <t>CERRITO DE LA CRUZ</t>
  </si>
  <si>
    <t xml:space="preserve">CONSTRUCCIÓN DE 367 ML DE RED DE DRENAJE EN CALLES  FRANCISCO VILLA Y CALLE SIN NOMBRE DEL BARRIO LOS RIVERA, COMUNIDAD DE LAS COLORADAS, OJOCALIENTE, ZAC. </t>
  </si>
  <si>
    <t xml:space="preserve">CONSTRUCCION DE 350 ML DE RED DE AGUA POTABLE EN CALLE FRANCISCO VILLA Y CALLE SIN NOMBRE DEL BARRIO DE LOS RIVERA, COMUNIDAD DE LAS COLORADAS, OJOCALIENTE, ZAC. </t>
  </si>
  <si>
    <t xml:space="preserve">REHABILITACION DE RED DE DRENAJE EN CALLE SAN PEDRO, DEL BARRIO SAN PEDRO, OJOCALIENTE, ZAC. </t>
  </si>
  <si>
    <t xml:space="preserve">CONSTRUCCION DE RED DE DRENJAE (EMISOR GENERAL) EN LA COMUNIDAD DE LA CONCEPCION OJOCALIENTE, ZAC. </t>
  </si>
  <si>
    <t>LA CONCEPCION</t>
  </si>
  <si>
    <t>ML/DD</t>
  </si>
  <si>
    <t>264/24</t>
  </si>
  <si>
    <t>Periodo: Cuarto  Trimestre del 2021</t>
  </si>
  <si>
    <t xml:space="preserve">CONSTRUCCION DE RED DE DRENAJE 2DA. ETAPA EN LA COMUNIDAD DE LA CONCEPCION, OJOCALIENTE, ZAC. </t>
  </si>
  <si>
    <t>CONSTRUCCION DE ALUMBRADO PUBLICO EN CALLE CAMINO A LAS LADRILLERAS, OJOCALIENTE, ZAC.</t>
  </si>
  <si>
    <t xml:space="preserve">REHABILITACIÓN DE RED DE DRENAJE EN CALLE CASTORENA PONIENTE, OJOCALIENTE, ZAC. </t>
  </si>
  <si>
    <t>AMPLIACION DE RED ELECTRICA EN CALLE DEL CARRIL DEL CERRITRO DE LA CRUZ, OJOCALIENTE, ZAC.</t>
  </si>
  <si>
    <t xml:space="preserve">AMPLIACION DE RED ELECTRICA EN CALLE INDALECIO FLORES, COL. PAMANES, OJOCALIENTE, ZAC. </t>
  </si>
  <si>
    <t xml:space="preserve">REHABILITACION DE RED DE DRENAJE EN CALLE ITURBIDE, COL. CENTRO, OJOCALIENTE, ZAC. </t>
  </si>
  <si>
    <t>CONSTRUCCION DE GUARNICIONES Y BANQUETAS EN CALLE ELIZONDO, COL. CENTRO, OJOCALIENTE, ZAC. (COMPLEMENTO DE LA 404011)</t>
  </si>
  <si>
    <t xml:space="preserve">EQUIPAMIENTO DE PARQUE RECREATIVO EL POCITO, COL. PAMANES OJOCALIENTE, ZAC. </t>
  </si>
  <si>
    <t>338.84/ 212.17</t>
  </si>
  <si>
    <t>EQUIPAMIENTO</t>
  </si>
  <si>
    <t xml:space="preserve">CONSTRUCCION DE TECHUMBRE EN CANCHA COMUNITARIA DE LA LOCALIDAD DE SAN JUAN DE CARBONERAS, OJOCALIENTE,ZAC. </t>
  </si>
  <si>
    <t>CONSTRUCCION DE 150 CALENTADORES SOLARES CON CAPACIDAD DE 130 LTS EN DIFERENTES COLONIAS Y LOCALIDADES DEL MUNICIPIO DE OJOCALIENTE, ZAC.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</si>
</sst>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Bahnschrift"/>
      <family val="2"/>
    </font>
    <font>
      <sz val="8"/>
      <name val="Bahnschrift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3" applyFont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43" fontId="8" fillId="0" borderId="4" xfId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vertical="center"/>
    </xf>
    <xf numFmtId="0" fontId="5" fillId="0" borderId="4" xfId="3" applyFont="1" applyBorder="1" applyAlignment="1">
      <alignment horizontal="left" vertical="center" wrapText="1"/>
    </xf>
    <xf numFmtId="43" fontId="6" fillId="0" borderId="4" xfId="1" applyFont="1" applyFill="1" applyBorder="1" applyAlignment="1">
      <alignment vertical="center"/>
    </xf>
    <xf numFmtId="13" fontId="5" fillId="0" borderId="4" xfId="1" quotePrefix="1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5" fillId="0" borderId="9" xfId="3" applyFont="1" applyBorder="1" applyAlignment="1">
      <alignment vertical="center" wrapText="1"/>
    </xf>
    <xf numFmtId="43" fontId="5" fillId="0" borderId="4" xfId="1" quotePrefix="1" applyFont="1" applyBorder="1" applyAlignment="1">
      <alignment horizontal="left" vertical="center" wrapText="1"/>
    </xf>
    <xf numFmtId="43" fontId="8" fillId="0" borderId="9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left" vertical="center" wrapText="1"/>
    </xf>
    <xf numFmtId="43" fontId="7" fillId="0" borderId="4" xfId="1" applyFont="1" applyBorder="1" applyAlignment="1">
      <alignment horizontal="center" vertical="center"/>
    </xf>
    <xf numFmtId="43" fontId="6" fillId="0" borderId="9" xfId="1" applyFont="1" applyFill="1" applyBorder="1" applyAlignment="1">
      <alignment vertical="center" wrapText="1"/>
    </xf>
    <xf numFmtId="0" fontId="9" fillId="0" borderId="9" xfId="3" applyFont="1" applyBorder="1" applyAlignment="1">
      <alignment vertical="center" wrapText="1"/>
    </xf>
    <xf numFmtId="43" fontId="7" fillId="0" borderId="9" xfId="1" applyFont="1" applyBorder="1" applyAlignment="1">
      <alignment horizontal="center" vertical="center"/>
    </xf>
    <xf numFmtId="2" fontId="7" fillId="0" borderId="9" xfId="0" applyNumberFormat="1" applyFont="1" applyBorder="1" applyAlignment="1">
      <alignment vertical="center"/>
    </xf>
    <xf numFmtId="0" fontId="5" fillId="0" borderId="10" xfId="3" applyFont="1" applyBorder="1" applyAlignment="1">
      <alignment horizontal="left" vertical="center" wrapText="1"/>
    </xf>
    <xf numFmtId="43" fontId="6" fillId="0" borderId="10" xfId="1" applyFont="1" applyFill="1" applyBorder="1" applyAlignment="1">
      <alignment vertical="center"/>
    </xf>
    <xf numFmtId="43" fontId="5" fillId="0" borderId="10" xfId="1" applyFont="1" applyBorder="1" applyAlignment="1">
      <alignment horizontal="left" vertical="center" wrapText="1"/>
    </xf>
    <xf numFmtId="0" fontId="9" fillId="0" borderId="4" xfId="3" applyFont="1" applyBorder="1" applyAlignment="1">
      <alignment vertical="center" wrapText="1"/>
    </xf>
    <xf numFmtId="0" fontId="5" fillId="0" borderId="9" xfId="3" applyFont="1" applyBorder="1" applyAlignment="1">
      <alignment horizontal="left" vertical="center" wrapText="1"/>
    </xf>
    <xf numFmtId="43" fontId="6" fillId="0" borderId="9" xfId="1" applyFont="1" applyFill="1" applyBorder="1" applyAlignment="1">
      <alignment vertical="center"/>
    </xf>
    <xf numFmtId="43" fontId="5" fillId="0" borderId="9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3" fillId="0" borderId="0" xfId="2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_CMHDF01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Layout" zoomScaleNormal="100" workbookViewId="0">
      <selection activeCell="D18" sqref="D18"/>
    </sheetView>
  </sheetViews>
  <sheetFormatPr baseColWidth="10" defaultRowHeight="14.25" x14ac:dyDescent="0.25"/>
  <cols>
    <col min="1" max="1" width="41.85546875" style="1" customWidth="1"/>
    <col min="2" max="2" width="16.85546875" style="1" customWidth="1"/>
    <col min="3" max="16384" width="11.42578125" style="1"/>
  </cols>
  <sheetData>
    <row r="1" spans="1:9" x14ac:dyDescent="0.25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x14ac:dyDescent="0.25">
      <c r="A2" s="30" t="s">
        <v>1</v>
      </c>
      <c r="B2" s="31"/>
      <c r="C2" s="31"/>
      <c r="D2" s="31"/>
      <c r="E2" s="31"/>
      <c r="F2" s="31"/>
      <c r="G2" s="31"/>
      <c r="H2" s="31"/>
      <c r="I2" s="32"/>
    </row>
    <row r="3" spans="1:9" x14ac:dyDescent="0.25">
      <c r="A3" s="30" t="s">
        <v>73</v>
      </c>
      <c r="B3" s="31"/>
      <c r="C3" s="31"/>
      <c r="D3" s="31"/>
      <c r="E3" s="31"/>
      <c r="F3" s="31"/>
      <c r="G3" s="31"/>
      <c r="H3" s="31"/>
      <c r="I3" s="32"/>
    </row>
    <row r="5" spans="1:9" x14ac:dyDescent="0.25">
      <c r="E5" s="2" t="s">
        <v>2</v>
      </c>
      <c r="H5" s="33">
        <v>24982278</v>
      </c>
      <c r="I5" s="33"/>
    </row>
    <row r="8" spans="1:9" s="3" customFormat="1" x14ac:dyDescent="0.25">
      <c r="A8" s="34" t="s">
        <v>3</v>
      </c>
      <c r="B8" s="34" t="s">
        <v>4</v>
      </c>
      <c r="C8" s="34" t="s">
        <v>5</v>
      </c>
      <c r="D8" s="34"/>
      <c r="E8" s="34"/>
      <c r="F8" s="35" t="s">
        <v>6</v>
      </c>
      <c r="G8" s="36"/>
      <c r="H8" s="34" t="s">
        <v>7</v>
      </c>
      <c r="I8" s="34"/>
    </row>
    <row r="9" spans="1:9" s="3" customFormat="1" x14ac:dyDescent="0.25">
      <c r="A9" s="34"/>
      <c r="B9" s="34"/>
      <c r="C9" s="4" t="s">
        <v>8</v>
      </c>
      <c r="D9" s="4" t="s">
        <v>9</v>
      </c>
      <c r="E9" s="4" t="s">
        <v>10</v>
      </c>
      <c r="F9" s="37"/>
      <c r="G9" s="38"/>
      <c r="H9" s="4" t="s">
        <v>11</v>
      </c>
      <c r="I9" s="4" t="s">
        <v>12</v>
      </c>
    </row>
    <row r="10" spans="1:9" ht="48" x14ac:dyDescent="0.25">
      <c r="A10" s="5" t="s">
        <v>13</v>
      </c>
      <c r="B10" s="6">
        <v>1225000</v>
      </c>
      <c r="C10" s="7" t="s">
        <v>14</v>
      </c>
      <c r="D10" s="7" t="s">
        <v>15</v>
      </c>
      <c r="E10" s="5" t="s">
        <v>16</v>
      </c>
      <c r="F10" s="5">
        <v>250</v>
      </c>
      <c r="G10" s="8" t="s">
        <v>17</v>
      </c>
      <c r="H10" s="9">
        <f>+((B10/7000)+1)*0.55</f>
        <v>96.800000000000011</v>
      </c>
      <c r="I10" s="9">
        <f>+((B10/7000)+1)*0.45</f>
        <v>79.2</v>
      </c>
    </row>
    <row r="11" spans="1:9" ht="36" x14ac:dyDescent="0.25">
      <c r="A11" s="10" t="s">
        <v>18</v>
      </c>
      <c r="B11" s="11">
        <v>1545000</v>
      </c>
      <c r="C11" s="7" t="s">
        <v>14</v>
      </c>
      <c r="D11" s="7" t="s">
        <v>15</v>
      </c>
      <c r="E11" s="5" t="s">
        <v>16</v>
      </c>
      <c r="F11" s="12" t="s">
        <v>19</v>
      </c>
      <c r="G11" s="8" t="s">
        <v>20</v>
      </c>
      <c r="H11" s="9">
        <f t="shared" ref="H11:H23" si="0">+((B11/7000)+1)*0.55</f>
        <v>121.94285714285715</v>
      </c>
      <c r="I11" s="9">
        <f t="shared" ref="I11:I23" si="1">+((B11/7000)+1)*0.45</f>
        <v>99.771428571428572</v>
      </c>
    </row>
    <row r="12" spans="1:9" ht="36" x14ac:dyDescent="0.25">
      <c r="A12" s="10" t="s">
        <v>21</v>
      </c>
      <c r="B12" s="11">
        <v>863744</v>
      </c>
      <c r="C12" s="13" t="s">
        <v>14</v>
      </c>
      <c r="D12" s="13" t="s">
        <v>15</v>
      </c>
      <c r="E12" s="14" t="s">
        <v>15</v>
      </c>
      <c r="F12" s="15" t="s">
        <v>22</v>
      </c>
      <c r="G12" s="16" t="s">
        <v>23</v>
      </c>
      <c r="H12" s="9">
        <f t="shared" si="0"/>
        <v>68.415599999999998</v>
      </c>
      <c r="I12" s="9">
        <f t="shared" si="1"/>
        <v>55.976399999999998</v>
      </c>
    </row>
    <row r="13" spans="1:9" ht="24" x14ac:dyDescent="0.25">
      <c r="A13" s="10" t="s">
        <v>24</v>
      </c>
      <c r="B13" s="11">
        <f>443536.41+87341.1</f>
        <v>530877.51</v>
      </c>
      <c r="C13" s="13" t="s">
        <v>14</v>
      </c>
      <c r="D13" s="13" t="s">
        <v>15</v>
      </c>
      <c r="E13" s="5" t="s">
        <v>15</v>
      </c>
      <c r="F13" s="17">
        <v>171</v>
      </c>
      <c r="G13" s="8" t="s">
        <v>23</v>
      </c>
      <c r="H13" s="9">
        <f t="shared" si="0"/>
        <v>42.261804357142857</v>
      </c>
      <c r="I13" s="9">
        <f t="shared" si="1"/>
        <v>34.577839928571429</v>
      </c>
    </row>
    <row r="14" spans="1:9" ht="36" x14ac:dyDescent="0.25">
      <c r="A14" s="10" t="s">
        <v>25</v>
      </c>
      <c r="B14" s="11">
        <v>1296271.96</v>
      </c>
      <c r="C14" s="13" t="s">
        <v>14</v>
      </c>
      <c r="D14" s="13" t="s">
        <v>15</v>
      </c>
      <c r="E14" s="5" t="s">
        <v>26</v>
      </c>
      <c r="F14" s="17">
        <v>708.1</v>
      </c>
      <c r="G14" s="16" t="s">
        <v>27</v>
      </c>
      <c r="H14" s="9">
        <f t="shared" si="0"/>
        <v>102.39993971428572</v>
      </c>
      <c r="I14" s="9">
        <f t="shared" si="1"/>
        <v>83.781768857142865</v>
      </c>
    </row>
    <row r="15" spans="1:9" ht="36" x14ac:dyDescent="0.25">
      <c r="A15" s="10" t="s">
        <v>28</v>
      </c>
      <c r="B15" s="11">
        <v>598325</v>
      </c>
      <c r="C15" s="13" t="s">
        <v>14</v>
      </c>
      <c r="D15" s="13" t="s">
        <v>15</v>
      </c>
      <c r="E15" s="5" t="s">
        <v>29</v>
      </c>
      <c r="F15" s="17">
        <v>708.1</v>
      </c>
      <c r="G15" s="18" t="s">
        <v>27</v>
      </c>
      <c r="H15" s="9">
        <f t="shared" si="0"/>
        <v>47.561250000000001</v>
      </c>
      <c r="I15" s="9">
        <f t="shared" si="1"/>
        <v>38.91375</v>
      </c>
    </row>
    <row r="16" spans="1:9" ht="36" x14ac:dyDescent="0.25">
      <c r="A16" s="14" t="s">
        <v>84</v>
      </c>
      <c r="B16" s="19">
        <v>813811.5</v>
      </c>
      <c r="C16" s="13" t="s">
        <v>14</v>
      </c>
      <c r="D16" s="13" t="s">
        <v>15</v>
      </c>
      <c r="E16" s="14" t="s">
        <v>15</v>
      </c>
      <c r="F16" s="20">
        <v>1</v>
      </c>
      <c r="G16" s="21" t="s">
        <v>30</v>
      </c>
      <c r="H16" s="22">
        <f t="shared" si="0"/>
        <v>64.492332142857151</v>
      </c>
      <c r="I16" s="22">
        <f t="shared" si="1"/>
        <v>52.766453571428571</v>
      </c>
    </row>
    <row r="17" spans="1:9" ht="36" x14ac:dyDescent="0.25">
      <c r="A17" s="10" t="s">
        <v>31</v>
      </c>
      <c r="B17" s="11">
        <v>428186.16</v>
      </c>
      <c r="C17" s="13" t="s">
        <v>14</v>
      </c>
      <c r="D17" s="13" t="s">
        <v>15</v>
      </c>
      <c r="E17" s="5" t="s">
        <v>15</v>
      </c>
      <c r="F17" s="17">
        <v>1</v>
      </c>
      <c r="G17" s="18" t="s">
        <v>30</v>
      </c>
      <c r="H17" s="9">
        <f t="shared" si="0"/>
        <v>34.193198285714288</v>
      </c>
      <c r="I17" s="9">
        <f t="shared" si="1"/>
        <v>27.976253142857143</v>
      </c>
    </row>
    <row r="18" spans="1:9" ht="36" x14ac:dyDescent="0.25">
      <c r="A18" s="10" t="s">
        <v>32</v>
      </c>
      <c r="B18" s="11">
        <v>576195.34</v>
      </c>
      <c r="C18" s="13" t="s">
        <v>14</v>
      </c>
      <c r="D18" s="13" t="s">
        <v>15</v>
      </c>
      <c r="E18" s="5" t="s">
        <v>15</v>
      </c>
      <c r="F18" s="17">
        <v>210</v>
      </c>
      <c r="G18" s="18" t="s">
        <v>23</v>
      </c>
      <c r="H18" s="9">
        <f t="shared" si="0"/>
        <v>45.822491000000007</v>
      </c>
      <c r="I18" s="9">
        <f t="shared" si="1"/>
        <v>37.491129000000001</v>
      </c>
    </row>
    <row r="19" spans="1:9" ht="24" x14ac:dyDescent="0.25">
      <c r="A19" s="10" t="s">
        <v>33</v>
      </c>
      <c r="B19" s="11">
        <v>232590</v>
      </c>
      <c r="C19" s="13" t="s">
        <v>14</v>
      </c>
      <c r="D19" s="13" t="s">
        <v>15</v>
      </c>
      <c r="E19" s="5" t="s">
        <v>34</v>
      </c>
      <c r="F19" s="17">
        <v>1</v>
      </c>
      <c r="G19" s="18" t="s">
        <v>30</v>
      </c>
      <c r="H19" s="9">
        <f t="shared" si="0"/>
        <v>18.824928571428575</v>
      </c>
      <c r="I19" s="9">
        <f t="shared" si="1"/>
        <v>15.402214285714287</v>
      </c>
    </row>
    <row r="20" spans="1:9" ht="36" x14ac:dyDescent="0.25">
      <c r="A20" s="10" t="s">
        <v>35</v>
      </c>
      <c r="B20" s="11">
        <v>567647.11</v>
      </c>
      <c r="C20" s="13" t="s">
        <v>14</v>
      </c>
      <c r="D20" s="13" t="s">
        <v>15</v>
      </c>
      <c r="E20" s="5" t="s">
        <v>36</v>
      </c>
      <c r="F20" s="17">
        <v>12</v>
      </c>
      <c r="G20" s="18" t="s">
        <v>37</v>
      </c>
      <c r="H20" s="9">
        <f t="shared" si="0"/>
        <v>45.150844357142859</v>
      </c>
      <c r="I20" s="9">
        <f t="shared" si="1"/>
        <v>36.941599928571428</v>
      </c>
    </row>
    <row r="21" spans="1:9" ht="36" x14ac:dyDescent="0.25">
      <c r="A21" s="23" t="s">
        <v>38</v>
      </c>
      <c r="B21" s="24">
        <v>95045.1</v>
      </c>
      <c r="C21" s="13" t="s">
        <v>14</v>
      </c>
      <c r="D21" s="13" t="s">
        <v>15</v>
      </c>
      <c r="E21" s="5" t="s">
        <v>39</v>
      </c>
      <c r="F21" s="25">
        <v>80</v>
      </c>
      <c r="G21" s="18" t="s">
        <v>23</v>
      </c>
      <c r="H21" s="9">
        <f t="shared" si="0"/>
        <v>8.0178292857142868</v>
      </c>
      <c r="I21" s="9">
        <f t="shared" si="1"/>
        <v>6.5600421428571432</v>
      </c>
    </row>
    <row r="22" spans="1:9" ht="36" x14ac:dyDescent="0.25">
      <c r="A22" s="23" t="s">
        <v>40</v>
      </c>
      <c r="B22" s="24">
        <v>158727.32999999999</v>
      </c>
      <c r="C22" s="13" t="s">
        <v>14</v>
      </c>
      <c r="D22" s="13" t="s">
        <v>15</v>
      </c>
      <c r="E22" s="5" t="s">
        <v>15</v>
      </c>
      <c r="F22" s="25">
        <v>80</v>
      </c>
      <c r="G22" s="18" t="s">
        <v>23</v>
      </c>
      <c r="H22" s="9">
        <f t="shared" si="0"/>
        <v>13.021433071428572</v>
      </c>
      <c r="I22" s="9">
        <f t="shared" si="1"/>
        <v>10.653899785714286</v>
      </c>
    </row>
    <row r="23" spans="1:9" ht="36" x14ac:dyDescent="0.25">
      <c r="A23" s="10" t="s">
        <v>41</v>
      </c>
      <c r="B23" s="11">
        <v>545798.96</v>
      </c>
      <c r="C23" s="13" t="s">
        <v>14</v>
      </c>
      <c r="D23" s="13" t="s">
        <v>15</v>
      </c>
      <c r="E23" s="5" t="s">
        <v>42</v>
      </c>
      <c r="F23" s="17">
        <v>5</v>
      </c>
      <c r="G23" s="18" t="s">
        <v>37</v>
      </c>
      <c r="H23" s="9">
        <f t="shared" si="0"/>
        <v>43.434204000000001</v>
      </c>
      <c r="I23" s="9">
        <f t="shared" si="1"/>
        <v>35.537075999999999</v>
      </c>
    </row>
    <row r="26" spans="1:9" ht="36" x14ac:dyDescent="0.25">
      <c r="A26" s="5" t="s">
        <v>43</v>
      </c>
      <c r="B26" s="6">
        <v>78938.03</v>
      </c>
      <c r="C26" s="7" t="s">
        <v>14</v>
      </c>
      <c r="D26" s="7" t="s">
        <v>15</v>
      </c>
      <c r="E26" s="5" t="s">
        <v>42</v>
      </c>
      <c r="F26" s="17">
        <v>5</v>
      </c>
      <c r="G26" s="18" t="s">
        <v>37</v>
      </c>
      <c r="H26" s="9">
        <f t="shared" ref="H26:H32" si="2">+((B26/7000)+1)*0.55</f>
        <v>6.7522737857142863</v>
      </c>
      <c r="I26" s="9">
        <f t="shared" ref="I26:I32" si="3">+((B26/7000)+1)*0.45</f>
        <v>5.524587642857143</v>
      </c>
    </row>
    <row r="27" spans="1:9" ht="36" x14ac:dyDescent="0.25">
      <c r="A27" s="10" t="s">
        <v>44</v>
      </c>
      <c r="B27" s="11">
        <v>200000</v>
      </c>
      <c r="C27" s="7" t="s">
        <v>14</v>
      </c>
      <c r="D27" s="7" t="s">
        <v>15</v>
      </c>
      <c r="E27" s="5" t="s">
        <v>42</v>
      </c>
      <c r="F27" s="26" t="s">
        <v>45</v>
      </c>
      <c r="G27" s="18" t="s">
        <v>23</v>
      </c>
      <c r="H27" s="9">
        <f t="shared" si="2"/>
        <v>16.264285714285716</v>
      </c>
      <c r="I27" s="9">
        <f t="shared" si="3"/>
        <v>13.307142857142859</v>
      </c>
    </row>
    <row r="28" spans="1:9" ht="72" x14ac:dyDescent="0.25">
      <c r="A28" s="10" t="s">
        <v>46</v>
      </c>
      <c r="B28" s="11">
        <v>267960</v>
      </c>
      <c r="C28" s="7" t="s">
        <v>14</v>
      </c>
      <c r="D28" s="7" t="s">
        <v>15</v>
      </c>
      <c r="E28" s="5" t="s">
        <v>42</v>
      </c>
      <c r="F28" s="17">
        <v>1</v>
      </c>
      <c r="G28" s="18" t="s">
        <v>30</v>
      </c>
      <c r="H28" s="9">
        <f t="shared" si="2"/>
        <v>21.604000000000003</v>
      </c>
      <c r="I28" s="9">
        <f t="shared" si="3"/>
        <v>17.676000000000002</v>
      </c>
    </row>
    <row r="29" spans="1:9" ht="48" x14ac:dyDescent="0.25">
      <c r="A29" s="10" t="s">
        <v>47</v>
      </c>
      <c r="B29" s="11">
        <v>246536.57</v>
      </c>
      <c r="C29" s="7" t="s">
        <v>14</v>
      </c>
      <c r="D29" s="7" t="s">
        <v>15</v>
      </c>
      <c r="E29" s="5" t="s">
        <v>42</v>
      </c>
      <c r="F29" s="17" t="s">
        <v>48</v>
      </c>
      <c r="G29" s="18" t="s">
        <v>49</v>
      </c>
      <c r="H29" s="9">
        <f t="shared" si="2"/>
        <v>19.920730500000001</v>
      </c>
      <c r="I29" s="9">
        <f t="shared" si="3"/>
        <v>16.298779500000002</v>
      </c>
    </row>
    <row r="30" spans="1:9" ht="36" x14ac:dyDescent="0.25">
      <c r="A30" s="10" t="s">
        <v>50</v>
      </c>
      <c r="B30" s="11">
        <v>495533.13</v>
      </c>
      <c r="C30" s="7" t="s">
        <v>14</v>
      </c>
      <c r="D30" s="7" t="s">
        <v>15</v>
      </c>
      <c r="E30" s="5" t="s">
        <v>42</v>
      </c>
      <c r="F30" s="17">
        <v>59.2</v>
      </c>
      <c r="G30" s="18" t="s">
        <v>23</v>
      </c>
      <c r="H30" s="9">
        <f t="shared" si="2"/>
        <v>39.484745928571435</v>
      </c>
      <c r="I30" s="9">
        <f t="shared" si="3"/>
        <v>32.305701214285719</v>
      </c>
    </row>
    <row r="31" spans="1:9" ht="36" x14ac:dyDescent="0.25">
      <c r="A31" s="10" t="s">
        <v>51</v>
      </c>
      <c r="B31" s="11">
        <v>215359.03</v>
      </c>
      <c r="C31" s="7" t="s">
        <v>14</v>
      </c>
      <c r="D31" s="7" t="s">
        <v>15</v>
      </c>
      <c r="E31" s="5" t="s">
        <v>42</v>
      </c>
      <c r="F31" s="15" t="s">
        <v>52</v>
      </c>
      <c r="G31" s="18" t="s">
        <v>53</v>
      </c>
      <c r="H31" s="9">
        <f t="shared" si="2"/>
        <v>17.471066642857142</v>
      </c>
      <c r="I31" s="9">
        <f t="shared" si="3"/>
        <v>14.294509071428571</v>
      </c>
    </row>
    <row r="32" spans="1:9" ht="24" x14ac:dyDescent="0.25">
      <c r="A32" s="10" t="s">
        <v>54</v>
      </c>
      <c r="B32" s="11">
        <v>1496769.4</v>
      </c>
      <c r="C32" s="7" t="s">
        <v>14</v>
      </c>
      <c r="D32" s="7" t="s">
        <v>15</v>
      </c>
      <c r="E32" s="5" t="s">
        <v>42</v>
      </c>
      <c r="F32" s="17">
        <v>1</v>
      </c>
      <c r="G32" s="18" t="s">
        <v>30</v>
      </c>
      <c r="H32" s="9">
        <f t="shared" si="2"/>
        <v>118.15331</v>
      </c>
      <c r="I32" s="9">
        <f t="shared" si="3"/>
        <v>96.67089</v>
      </c>
    </row>
    <row r="33" spans="1:9" ht="36" x14ac:dyDescent="0.25">
      <c r="A33" s="10" t="s">
        <v>55</v>
      </c>
      <c r="B33" s="11">
        <v>276755.18</v>
      </c>
      <c r="C33" s="7" t="s">
        <v>14</v>
      </c>
      <c r="D33" s="7" t="s">
        <v>15</v>
      </c>
      <c r="E33" s="5" t="s">
        <v>56</v>
      </c>
      <c r="F33" s="15" t="s">
        <v>57</v>
      </c>
      <c r="G33" s="18" t="s">
        <v>53</v>
      </c>
      <c r="H33" s="9">
        <f t="shared" ref="H33:H44" si="4">+((B33/7000)+1)*0.55</f>
        <v>22.29504985714286</v>
      </c>
      <c r="I33" s="9">
        <f t="shared" ref="I33:I44" si="5">+((B33/7000)+1)*0.45</f>
        <v>18.241404428571428</v>
      </c>
    </row>
    <row r="34" spans="1:9" ht="36" x14ac:dyDescent="0.25">
      <c r="A34" s="5" t="s">
        <v>58</v>
      </c>
      <c r="B34" s="6">
        <v>719827.61</v>
      </c>
      <c r="C34" s="7" t="s">
        <v>14</v>
      </c>
      <c r="D34" s="7" t="s">
        <v>15</v>
      </c>
      <c r="E34" s="5" t="s">
        <v>42</v>
      </c>
      <c r="F34" s="26">
        <v>1</v>
      </c>
      <c r="G34" s="18" t="s">
        <v>30</v>
      </c>
      <c r="H34" s="9">
        <f t="shared" si="4"/>
        <v>57.107883642857153</v>
      </c>
      <c r="I34" s="9">
        <f t="shared" si="5"/>
        <v>46.724632071428573</v>
      </c>
    </row>
    <row r="35" spans="1:9" ht="48" x14ac:dyDescent="0.25">
      <c r="A35" s="10" t="s">
        <v>59</v>
      </c>
      <c r="B35" s="11">
        <v>71247.899999999994</v>
      </c>
      <c r="C35" s="7" t="s">
        <v>14</v>
      </c>
      <c r="D35" s="7" t="s">
        <v>15</v>
      </c>
      <c r="E35" s="5" t="s">
        <v>42</v>
      </c>
      <c r="F35" s="17">
        <v>1</v>
      </c>
      <c r="G35" s="18" t="s">
        <v>30</v>
      </c>
      <c r="H35" s="9">
        <f t="shared" si="4"/>
        <v>6.1480492857142854</v>
      </c>
      <c r="I35" s="9">
        <f t="shared" si="5"/>
        <v>5.0302221428571423</v>
      </c>
    </row>
    <row r="36" spans="1:9" ht="36" x14ac:dyDescent="0.25">
      <c r="A36" s="10" t="s">
        <v>60</v>
      </c>
      <c r="B36" s="11">
        <v>287837.48</v>
      </c>
      <c r="C36" s="7" t="s">
        <v>14</v>
      </c>
      <c r="D36" s="7" t="s">
        <v>15</v>
      </c>
      <c r="E36" s="5" t="s">
        <v>42</v>
      </c>
      <c r="F36" s="17">
        <v>1</v>
      </c>
      <c r="G36" s="18" t="s">
        <v>30</v>
      </c>
      <c r="H36" s="9">
        <f t="shared" si="4"/>
        <v>23.165801999999999</v>
      </c>
      <c r="I36" s="9">
        <f t="shared" si="5"/>
        <v>18.953837999999998</v>
      </c>
    </row>
    <row r="37" spans="1:9" ht="48" x14ac:dyDescent="0.25">
      <c r="A37" s="10" t="s">
        <v>61</v>
      </c>
      <c r="B37" s="11">
        <v>374114.93</v>
      </c>
      <c r="C37" s="7" t="s">
        <v>14</v>
      </c>
      <c r="D37" s="7" t="s">
        <v>15</v>
      </c>
      <c r="E37" s="5" t="s">
        <v>65</v>
      </c>
      <c r="F37" s="17">
        <v>637</v>
      </c>
      <c r="G37" s="18" t="s">
        <v>23</v>
      </c>
      <c r="H37" s="9">
        <f t="shared" si="4"/>
        <v>29.944744500000002</v>
      </c>
      <c r="I37" s="9">
        <f t="shared" si="5"/>
        <v>24.500245499999998</v>
      </c>
    </row>
    <row r="38" spans="1:9" ht="36" x14ac:dyDescent="0.25">
      <c r="A38" s="10" t="s">
        <v>62</v>
      </c>
      <c r="B38" s="11">
        <v>158897.4</v>
      </c>
      <c r="C38" s="7" t="s">
        <v>14</v>
      </c>
      <c r="D38" s="7" t="s">
        <v>15</v>
      </c>
      <c r="E38" s="17" t="s">
        <v>15</v>
      </c>
      <c r="F38" s="17">
        <v>100</v>
      </c>
      <c r="G38" s="18" t="s">
        <v>23</v>
      </c>
      <c r="H38" s="9">
        <f t="shared" si="4"/>
        <v>13.034795714285714</v>
      </c>
      <c r="I38" s="9">
        <f t="shared" si="5"/>
        <v>10.664832857142857</v>
      </c>
    </row>
    <row r="39" spans="1:9" ht="24" x14ac:dyDescent="0.25">
      <c r="A39" s="10" t="s">
        <v>63</v>
      </c>
      <c r="B39" s="11">
        <v>571025.66</v>
      </c>
      <c r="C39" s="7" t="s">
        <v>14</v>
      </c>
      <c r="D39" s="7" t="s">
        <v>15</v>
      </c>
      <c r="E39" s="17" t="s">
        <v>15</v>
      </c>
      <c r="F39" s="17">
        <v>14</v>
      </c>
      <c r="G39" s="18" t="s">
        <v>37</v>
      </c>
      <c r="H39" s="9">
        <f t="shared" si="4"/>
        <v>45.416301857142862</v>
      </c>
      <c r="I39" s="9">
        <f t="shared" si="5"/>
        <v>37.158792428571431</v>
      </c>
    </row>
    <row r="40" spans="1:9" ht="24" x14ac:dyDescent="0.25">
      <c r="A40" s="10" t="s">
        <v>64</v>
      </c>
      <c r="B40" s="11">
        <v>981000</v>
      </c>
      <c r="C40" s="7" t="s">
        <v>14</v>
      </c>
      <c r="D40" s="7" t="s">
        <v>15</v>
      </c>
      <c r="E40" s="17" t="s">
        <v>15</v>
      </c>
      <c r="F40" s="17">
        <v>1</v>
      </c>
      <c r="G40" s="18" t="s">
        <v>30</v>
      </c>
      <c r="H40" s="9">
        <f t="shared" si="4"/>
        <v>77.628571428571433</v>
      </c>
      <c r="I40" s="9">
        <f t="shared" si="5"/>
        <v>63.514285714285712</v>
      </c>
    </row>
    <row r="41" spans="1:9" ht="48" x14ac:dyDescent="0.25">
      <c r="A41" s="27" t="s">
        <v>66</v>
      </c>
      <c r="B41" s="28">
        <v>382798.19</v>
      </c>
      <c r="C41" s="13" t="s">
        <v>14</v>
      </c>
      <c r="D41" s="13" t="s">
        <v>15</v>
      </c>
      <c r="E41" s="14" t="s">
        <v>56</v>
      </c>
      <c r="F41" s="29">
        <v>367</v>
      </c>
      <c r="G41" s="21" t="s">
        <v>23</v>
      </c>
      <c r="H41" s="22">
        <f t="shared" si="4"/>
        <v>30.627000642857148</v>
      </c>
      <c r="I41" s="22">
        <f t="shared" si="5"/>
        <v>25.058455071428572</v>
      </c>
    </row>
    <row r="42" spans="1:9" ht="48" x14ac:dyDescent="0.25">
      <c r="A42" s="10" t="s">
        <v>67</v>
      </c>
      <c r="B42" s="11">
        <v>108792.5</v>
      </c>
      <c r="C42" s="7" t="s">
        <v>14</v>
      </c>
      <c r="D42" s="7" t="s">
        <v>15</v>
      </c>
      <c r="E42" s="5" t="s">
        <v>56</v>
      </c>
      <c r="F42" s="17">
        <v>350</v>
      </c>
      <c r="G42" s="18" t="s">
        <v>23</v>
      </c>
      <c r="H42" s="9">
        <f t="shared" si="4"/>
        <v>9.0979821428571448</v>
      </c>
      <c r="I42" s="9">
        <f t="shared" si="5"/>
        <v>7.443803571428572</v>
      </c>
    </row>
    <row r="43" spans="1:9" ht="24" x14ac:dyDescent="0.25">
      <c r="A43" s="10" t="s">
        <v>68</v>
      </c>
      <c r="B43" s="11">
        <v>567674.87</v>
      </c>
      <c r="C43" s="7" t="s">
        <v>14</v>
      </c>
      <c r="D43" s="7" t="s">
        <v>15</v>
      </c>
      <c r="E43" s="5" t="s">
        <v>15</v>
      </c>
      <c r="F43" s="15" t="s">
        <v>72</v>
      </c>
      <c r="G43" s="18" t="s">
        <v>71</v>
      </c>
      <c r="H43" s="9">
        <f t="shared" si="4"/>
        <v>45.153025500000005</v>
      </c>
      <c r="I43" s="9">
        <f t="shared" si="5"/>
        <v>36.943384500000001</v>
      </c>
    </row>
    <row r="44" spans="1:9" ht="36" x14ac:dyDescent="0.25">
      <c r="A44" s="10" t="s">
        <v>69</v>
      </c>
      <c r="B44" s="11">
        <v>2178593.7400000002</v>
      </c>
      <c r="C44" s="7" t="s">
        <v>14</v>
      </c>
      <c r="D44" s="7" t="s">
        <v>15</v>
      </c>
      <c r="E44" s="5" t="s">
        <v>70</v>
      </c>
      <c r="F44" s="17">
        <v>1</v>
      </c>
      <c r="G44" s="18" t="s">
        <v>30</v>
      </c>
      <c r="H44" s="9">
        <f t="shared" si="4"/>
        <v>171.72522242857144</v>
      </c>
      <c r="I44" s="9">
        <f t="shared" si="5"/>
        <v>140.50245471428573</v>
      </c>
    </row>
    <row r="45" spans="1:9" ht="36" x14ac:dyDescent="0.25">
      <c r="A45" s="10" t="s">
        <v>74</v>
      </c>
      <c r="B45" s="11">
        <v>1575902.06</v>
      </c>
      <c r="C45" s="7" t="s">
        <v>14</v>
      </c>
      <c r="D45" s="7" t="s">
        <v>15</v>
      </c>
      <c r="E45" s="5" t="s">
        <v>70</v>
      </c>
      <c r="F45" s="17">
        <v>741</v>
      </c>
      <c r="G45" s="18" t="s">
        <v>23</v>
      </c>
      <c r="H45" s="9">
        <f t="shared" ref="H45:H48" si="6">+((B45/7000)+1)*0.55</f>
        <v>124.37087614285716</v>
      </c>
      <c r="I45" s="9">
        <f t="shared" ref="I45:I48" si="7">+((B45/7000)+1)*0.45</f>
        <v>101.75798957142858</v>
      </c>
    </row>
    <row r="46" spans="1:9" ht="24" x14ac:dyDescent="0.25">
      <c r="A46" s="10" t="s">
        <v>75</v>
      </c>
      <c r="B46" s="11">
        <v>1193292</v>
      </c>
      <c r="C46" s="7" t="s">
        <v>14</v>
      </c>
      <c r="D46" s="7" t="s">
        <v>15</v>
      </c>
      <c r="E46" s="5" t="s">
        <v>15</v>
      </c>
      <c r="F46" s="17">
        <v>35</v>
      </c>
      <c r="G46" s="18" t="s">
        <v>37</v>
      </c>
      <c r="H46" s="9">
        <f t="shared" si="6"/>
        <v>94.308657142857157</v>
      </c>
      <c r="I46" s="9">
        <f t="shared" si="7"/>
        <v>77.161628571428579</v>
      </c>
    </row>
    <row r="47" spans="1:9" ht="24" x14ac:dyDescent="0.25">
      <c r="A47" s="10" t="s">
        <v>76</v>
      </c>
      <c r="B47" s="11">
        <v>920273.39</v>
      </c>
      <c r="C47" s="7" t="s">
        <v>14</v>
      </c>
      <c r="D47" s="7" t="s">
        <v>15</v>
      </c>
      <c r="E47" s="5" t="s">
        <v>15</v>
      </c>
      <c r="F47" s="17">
        <v>350</v>
      </c>
      <c r="G47" s="18" t="s">
        <v>23</v>
      </c>
      <c r="H47" s="9">
        <f t="shared" si="6"/>
        <v>72.857194928571431</v>
      </c>
      <c r="I47" s="9">
        <f t="shared" si="7"/>
        <v>59.610432214285716</v>
      </c>
    </row>
    <row r="48" spans="1:9" ht="24" x14ac:dyDescent="0.25">
      <c r="A48" s="10" t="s">
        <v>77</v>
      </c>
      <c r="B48" s="11">
        <v>386400.54</v>
      </c>
      <c r="C48" s="7" t="s">
        <v>14</v>
      </c>
      <c r="D48" s="7" t="s">
        <v>15</v>
      </c>
      <c r="E48" s="5" t="s">
        <v>65</v>
      </c>
      <c r="F48" s="17">
        <v>9</v>
      </c>
      <c r="G48" s="18" t="s">
        <v>37</v>
      </c>
      <c r="H48" s="9">
        <f t="shared" si="6"/>
        <v>30.91004242857143</v>
      </c>
      <c r="I48" s="9">
        <f t="shared" si="7"/>
        <v>25.290034714285714</v>
      </c>
    </row>
    <row r="49" spans="1:9" ht="24" x14ac:dyDescent="0.25">
      <c r="A49" s="10" t="s">
        <v>78</v>
      </c>
      <c r="B49" s="11">
        <v>136472.26</v>
      </c>
      <c r="C49" s="7" t="s">
        <v>14</v>
      </c>
      <c r="D49" s="7" t="s">
        <v>15</v>
      </c>
      <c r="E49" s="5" t="s">
        <v>15</v>
      </c>
      <c r="F49" s="17">
        <v>6</v>
      </c>
      <c r="G49" s="18" t="s">
        <v>37</v>
      </c>
      <c r="H49" s="9">
        <f t="shared" ref="H49:H52" si="8">+((B49/7000)+1)*0.55</f>
        <v>11.27282042857143</v>
      </c>
      <c r="I49" s="9">
        <f t="shared" ref="I49:I52" si="9">+((B49/7000)+1)*0.45</f>
        <v>9.2232167142857158</v>
      </c>
    </row>
    <row r="50" spans="1:9" ht="24" x14ac:dyDescent="0.25">
      <c r="A50" s="10" t="s">
        <v>79</v>
      </c>
      <c r="B50" s="11">
        <v>38345.58</v>
      </c>
      <c r="C50" s="7" t="s">
        <v>14</v>
      </c>
      <c r="D50" s="7" t="s">
        <v>15</v>
      </c>
      <c r="E50" s="5" t="s">
        <v>15</v>
      </c>
      <c r="F50" s="17">
        <v>18</v>
      </c>
      <c r="G50" s="18" t="s">
        <v>23</v>
      </c>
      <c r="H50" s="9">
        <f t="shared" si="8"/>
        <v>3.5628670000000002</v>
      </c>
      <c r="I50" s="9">
        <f t="shared" si="9"/>
        <v>2.915073</v>
      </c>
    </row>
    <row r="51" spans="1:9" ht="36" x14ac:dyDescent="0.25">
      <c r="A51" s="10" t="s">
        <v>80</v>
      </c>
      <c r="B51" s="11">
        <v>143078.70000000001</v>
      </c>
      <c r="C51" s="7" t="s">
        <v>14</v>
      </c>
      <c r="D51" s="7" t="s">
        <v>15</v>
      </c>
      <c r="E51" s="5" t="s">
        <v>15</v>
      </c>
      <c r="F51" s="15" t="s">
        <v>82</v>
      </c>
      <c r="G51" s="18" t="s">
        <v>53</v>
      </c>
      <c r="H51" s="9">
        <f t="shared" si="8"/>
        <v>11.791897857142859</v>
      </c>
      <c r="I51" s="9">
        <f t="shared" si="9"/>
        <v>9.6479164285714294</v>
      </c>
    </row>
    <row r="52" spans="1:9" ht="24" x14ac:dyDescent="0.25">
      <c r="A52" s="10" t="s">
        <v>81</v>
      </c>
      <c r="B52" s="11">
        <v>679133.54</v>
      </c>
      <c r="C52" s="7" t="s">
        <v>14</v>
      </c>
      <c r="D52" s="7" t="s">
        <v>15</v>
      </c>
      <c r="E52" s="5" t="s">
        <v>15</v>
      </c>
      <c r="F52" s="17">
        <v>1</v>
      </c>
      <c r="G52" s="18" t="s">
        <v>83</v>
      </c>
      <c r="H52" s="9">
        <f t="shared" si="8"/>
        <v>53.91049242857143</v>
      </c>
      <c r="I52" s="9">
        <f t="shared" si="9"/>
        <v>44.108584714285712</v>
      </c>
    </row>
    <row r="53" spans="1:9" ht="36" x14ac:dyDescent="0.25">
      <c r="A53" s="10" t="s">
        <v>85</v>
      </c>
      <c r="B53" s="11">
        <v>752498</v>
      </c>
      <c r="C53" s="7" t="s">
        <v>14</v>
      </c>
      <c r="D53" s="7" t="s">
        <v>15</v>
      </c>
      <c r="E53" s="5" t="s">
        <v>15</v>
      </c>
      <c r="F53" s="17">
        <v>150</v>
      </c>
      <c r="G53" s="18" t="s">
        <v>17</v>
      </c>
      <c r="H53" s="9">
        <f t="shared" ref="H53" si="10">+((B53/7000)+1)*0.55</f>
        <v>59.674842857142863</v>
      </c>
      <c r="I53" s="9">
        <f t="shared" ref="I53" si="11">+((B53/7000)+1)*0.45</f>
        <v>48.824871428571434</v>
      </c>
    </row>
  </sheetData>
  <mergeCells count="9">
    <mergeCell ref="A1:I1"/>
    <mergeCell ref="A2:I2"/>
    <mergeCell ref="A3:I3"/>
    <mergeCell ref="H5:I5"/>
    <mergeCell ref="A8:A9"/>
    <mergeCell ref="B8:B9"/>
    <mergeCell ref="C8:E8"/>
    <mergeCell ref="F8:G9"/>
    <mergeCell ref="H8:I8"/>
  </mergeCells>
  <pageMargins left="0.9055118110236221" right="0.11811023622047245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2021-11-18T20:23:10Z</dcterms:created>
  <dcterms:modified xsi:type="dcterms:W3CDTF">2022-06-03T15:03:41Z</dcterms:modified>
</cp:coreProperties>
</file>