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0515" windowHeight="4680" activeTab="0"/>
  </bookViews>
  <sheets>
    <sheet name="TOTAL SMAP Y MPIO OJOCALIENTE" sheetId="1" r:id="rId1"/>
    <sheet name="1_ESF" sheetId="2" r:id="rId2"/>
  </sheets>
  <definedNames/>
  <calcPr fullCalcOnLoad="1"/>
</workbook>
</file>

<file path=xl/sharedStrings.xml><?xml version="1.0" encoding="utf-8"?>
<sst xmlns="http://schemas.openxmlformats.org/spreadsheetml/2006/main" count="139" uniqueCount="69">
  <si>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</si>
  <si>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</si>
  <si>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</si>
  <si>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</si>
  <si>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</si>
  <si>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</si>
  <si>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</si>
  <si>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</si>
  <si>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</si>
  <si>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</si>
  <si>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</si>
  <si>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</si>
  <si>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</si>
  <si>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</si>
  <si>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</si>
  <si>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</si>
  <si>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</si>
  <si>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</si>
  <si>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</si>
  <si>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</si>
  <si>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</si>
  <si>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</si>
  <si>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</si>
  <si>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</si>
  <si>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</si>
  <si>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</si>
  <si>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</si>
  <si>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</si>
  <si>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</si>
  <si>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</si>
  <si>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</si>
  <si>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</si>
  <si>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</si>
  <si>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</si>
  <si>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</si>
  <si>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</si>
  <si>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</si>
  <si>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</si>
  <si>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</si>
  <si>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</si>
  <si>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</si>
  <si>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</si>
  <si>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</si>
  <si>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</si>
  <si>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</si>
  <si>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</si>
  <si>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</si>
  <si>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</si>
  <si>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</si>
  <si>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</si>
  <si>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</si>
  <si>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</si>
  <si>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</si>
  <si>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</si>
  <si>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</si>
  <si>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</si>
  <si>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DEL  PASIVO Y HACIENDA PÚBLICA / PATRIMONIO</t>
  </si>
  <si>
    <t>TOTAL HACIENDA PÚBLICA/PATRIMONIO</t>
  </si>
  <si>
    <t>Estado de Situación Financiera</t>
  </si>
  <si>
    <t>Al 31/12/2018</t>
  </si>
  <si>
    <t>MUNICIPIO DE OJOCALIENTE</t>
  </si>
  <si>
    <t>C. DANIEL LOPEZ MARTINEZ</t>
  </si>
  <si>
    <t>PRESIDENTE MUNICIPAL</t>
  </si>
  <si>
    <t>PROFRA. MA DE JESUS HERNANDEZ ALEMAN</t>
  </si>
  <si>
    <t>SINDICO MUNICIPAL</t>
  </si>
  <si>
    <t>C. OLGA ASHANTY MARTINEZ RODRIGUEZ</t>
  </si>
  <si>
    <t>TESORERA MUNICIPAL</t>
  </si>
  <si>
    <t>SMAP OJOCALIENTE</t>
  </si>
  <si>
    <t>TOTAL MPIO OJOCALIENTE Y SMAP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</si>
</sst>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[$-80A]dddd\,\ d&quot; de &quot;mmmm&quot; de &quot;yyyy"/>
    <numFmt numFmtId="168" formatCode="[$-80A]hh:mm:ss\ AM/PM"/>
    <numFmt numFmtId="169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48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166" fontId="4" fillId="33" borderId="12" xfId="48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 locked="0"/>
    </xf>
    <xf numFmtId="3" fontId="3" fillId="33" borderId="10" xfId="0" applyNumberFormat="1" applyFont="1" applyFill="1" applyBorder="1" applyAlignment="1" applyProtection="1">
      <alignment vertical="top"/>
      <protection/>
    </xf>
    <xf numFmtId="3" fontId="3" fillId="33" borderId="10" xfId="48" applyNumberFormat="1" applyFont="1" applyFill="1" applyBorder="1" applyAlignment="1" applyProtection="1">
      <alignment vertical="top"/>
      <protection/>
    </xf>
    <xf numFmtId="3" fontId="4" fillId="33" borderId="10" xfId="48" applyNumberFormat="1" applyFont="1" applyFill="1" applyBorder="1" applyAlignment="1" applyProtection="1">
      <alignment vertical="top"/>
      <protection/>
    </xf>
    <xf numFmtId="3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1" xfId="48" applyNumberFormat="1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 locked="0"/>
    </xf>
    <xf numFmtId="3" fontId="3" fillId="33" borderId="15" xfId="0" applyNumberFormat="1" applyFont="1" applyFill="1" applyBorder="1" applyAlignment="1" applyProtection="1">
      <alignment vertical="top"/>
      <protection/>
    </xf>
    <xf numFmtId="3" fontId="3" fillId="33" borderId="15" xfId="48" applyNumberFormat="1" applyFont="1" applyFill="1" applyBorder="1" applyAlignment="1" applyProtection="1">
      <alignment vertical="top"/>
      <protection/>
    </xf>
    <xf numFmtId="3" fontId="4" fillId="33" borderId="15" xfId="48" applyNumberFormat="1" applyFont="1" applyFill="1" applyBorder="1" applyAlignment="1" applyProtection="1">
      <alignment vertical="top"/>
      <protection/>
    </xf>
    <xf numFmtId="3" fontId="3" fillId="33" borderId="15" xfId="0" applyNumberFormat="1" applyFont="1" applyFill="1" applyBorder="1" applyAlignment="1" applyProtection="1">
      <alignment vertical="top"/>
      <protection locked="0"/>
    </xf>
    <xf numFmtId="3" fontId="4" fillId="33" borderId="16" xfId="48" applyNumberFormat="1" applyFont="1" applyFill="1" applyBorder="1" applyAlignment="1" applyProtection="1">
      <alignment vertical="top"/>
      <protection/>
    </xf>
    <xf numFmtId="165" fontId="7" fillId="34" borderId="17" xfId="48" applyNumberFormat="1" applyFont="1" applyFill="1" applyBorder="1" applyAlignment="1" applyProtection="1">
      <alignment horizontal="center"/>
      <protection/>
    </xf>
    <xf numFmtId="165" fontId="7" fillId="34" borderId="18" xfId="48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166" fontId="11" fillId="33" borderId="14" xfId="48" applyNumberFormat="1" applyFont="1" applyFill="1" applyBorder="1" applyAlignment="1" applyProtection="1">
      <alignment vertical="top"/>
      <protection/>
    </xf>
    <xf numFmtId="0" fontId="6" fillId="0" borderId="0" xfId="50" applyNumberFormat="1" applyFont="1" applyBorder="1" applyAlignment="1" applyProtection="1">
      <alignment/>
      <protection/>
    </xf>
    <xf numFmtId="0" fontId="44" fillId="36" borderId="14" xfId="50" applyNumberFormat="1" applyFont="1" applyFill="1" applyBorder="1" applyAlignment="1" applyProtection="1">
      <alignment/>
      <protection/>
    </xf>
    <xf numFmtId="0" fontId="6" fillId="0" borderId="15" xfId="50" applyNumberFormat="1" applyFont="1" applyBorder="1" applyAlignment="1" applyProtection="1">
      <alignment/>
      <protection/>
    </xf>
    <xf numFmtId="0" fontId="6" fillId="0" borderId="16" xfId="50" applyNumberFormat="1" applyFont="1" applyBorder="1" applyAlignment="1" applyProtection="1">
      <alignment/>
      <protection/>
    </xf>
    <xf numFmtId="0" fontId="6" fillId="0" borderId="0" xfId="50" applyNumberFormat="1" applyFont="1" applyBorder="1" applyAlignment="1" applyProtection="1">
      <alignment wrapText="1"/>
      <protection/>
    </xf>
    <xf numFmtId="0" fontId="0" fillId="0" borderId="0" xfId="50" applyNumberFormat="1" applyFont="1" applyBorder="1" applyAlignment="1">
      <alignment/>
    </xf>
    <xf numFmtId="3" fontId="6" fillId="0" borderId="15" xfId="50" applyNumberFormat="1" applyFont="1" applyBorder="1" applyAlignment="1" applyProtection="1">
      <alignment/>
      <protection/>
    </xf>
    <xf numFmtId="3" fontId="9" fillId="0" borderId="15" xfId="50" applyNumberFormat="1" applyFont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center" wrapText="1" shrinkToFit="1"/>
      <protection/>
    </xf>
    <xf numFmtId="0" fontId="7" fillId="34" borderId="19" xfId="0" applyFont="1" applyFill="1" applyBorder="1" applyAlignment="1" applyProtection="1">
      <alignment horizontal="center" wrapText="1" shrinkToFi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8" fillId="34" borderId="12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center" vertical="center"/>
      <protection/>
    </xf>
    <xf numFmtId="0" fontId="7" fillId="34" borderId="13" xfId="53" applyFont="1" applyFill="1" applyBorder="1" applyAlignment="1" applyProtection="1">
      <alignment horizontal="center" vertical="center"/>
      <protection/>
    </xf>
    <xf numFmtId="0" fontId="7" fillId="34" borderId="21" xfId="53" applyFont="1" applyFill="1" applyBorder="1" applyAlignment="1" applyProtection="1">
      <alignment horizontal="center" vertical="center"/>
      <protection/>
    </xf>
    <xf numFmtId="0" fontId="10" fillId="34" borderId="20" xfId="53" applyFont="1" applyFill="1" applyBorder="1" applyAlignment="1" applyProtection="1">
      <alignment horizontal="center" vertical="center"/>
      <protection/>
    </xf>
    <xf numFmtId="0" fontId="10" fillId="34" borderId="22" xfId="53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PageLayoutView="0" workbookViewId="0" topLeftCell="A1">
      <selection activeCell="B2" sqref="B2:B3"/>
    </sheetView>
  </sheetViews>
  <sheetFormatPr defaultColWidth="11.421875" defaultRowHeight="15"/>
  <cols>
    <col min="2" max="2" width="1.421875" style="0" customWidth="1"/>
    <col min="4" max="4" width="21.57421875" style="0" customWidth="1"/>
    <col min="7" max="7" width="11.421875" style="43" customWidth="1"/>
    <col min="8" max="8" width="13.421875" style="50" bestFit="1" customWidth="1"/>
    <col min="9" max="9" width="11.421875" style="43" customWidth="1"/>
    <col min="10" max="10" width="13.421875" style="50" bestFit="1" customWidth="1"/>
  </cols>
  <sheetData>
    <row r="1" spans="1:256" s="16" customFormat="1" ht="12">
      <c r="A1" s="14"/>
      <c r="B1" s="2"/>
      <c r="C1" s="2"/>
      <c r="D1" s="2"/>
      <c r="E1" s="2"/>
      <c r="F1" s="2"/>
      <c r="G1" s="2"/>
      <c r="H1" s="45"/>
      <c r="I1" s="2"/>
      <c r="J1" s="45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2"/>
    </row>
    <row r="2" spans="1:256" s="16" customFormat="1" ht="26.25" customHeight="1">
      <c r="A2" s="14"/>
      <c r="B2" s="60"/>
      <c r="C2" s="64" t="s">
        <v>58</v>
      </c>
      <c r="D2" s="65"/>
      <c r="E2" s="53" t="s">
        <v>60</v>
      </c>
      <c r="F2" s="54"/>
      <c r="G2" s="53" t="s">
        <v>67</v>
      </c>
      <c r="H2" s="54"/>
      <c r="I2" s="53" t="s">
        <v>68</v>
      </c>
      <c r="J2" s="5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42" t="s">
        <v>67</v>
      </c>
    </row>
    <row r="3" spans="1:256" s="16" customFormat="1" ht="15" customHeight="1">
      <c r="A3" s="14"/>
      <c r="B3" s="61"/>
      <c r="C3" s="62" t="s">
        <v>59</v>
      </c>
      <c r="D3" s="63"/>
      <c r="E3" s="35">
        <v>2018</v>
      </c>
      <c r="F3" s="36">
        <v>2017</v>
      </c>
      <c r="G3" s="36">
        <v>2018</v>
      </c>
      <c r="H3" s="46">
        <v>2017</v>
      </c>
      <c r="I3" s="36">
        <v>2018</v>
      </c>
      <c r="J3" s="46">
        <v>2017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36">
        <v>2017</v>
      </c>
    </row>
    <row r="4" spans="1:256" s="16" customFormat="1" ht="12">
      <c r="A4" s="14"/>
      <c r="B4" s="17"/>
      <c r="C4" s="59" t="s">
        <v>0</v>
      </c>
      <c r="D4" s="59"/>
      <c r="E4" s="19"/>
      <c r="F4" s="27"/>
      <c r="G4" s="44"/>
      <c r="H4" s="47"/>
      <c r="I4" s="44"/>
      <c r="J4" s="47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27"/>
    </row>
    <row r="5" spans="1:256" s="16" customFormat="1" ht="12" customHeight="1">
      <c r="A5" s="14"/>
      <c r="B5" s="3"/>
      <c r="C5" s="56" t="s">
        <v>2</v>
      </c>
      <c r="D5" s="56"/>
      <c r="E5" s="20"/>
      <c r="F5" s="28"/>
      <c r="G5" s="28"/>
      <c r="H5" s="47"/>
      <c r="I5" s="28"/>
      <c r="J5" s="47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28"/>
    </row>
    <row r="6" spans="1:256" s="16" customFormat="1" ht="12" customHeight="1">
      <c r="A6" s="14"/>
      <c r="B6" s="3"/>
      <c r="C6" s="55" t="s">
        <v>4</v>
      </c>
      <c r="D6" s="55"/>
      <c r="E6" s="21">
        <v>1744212.5</v>
      </c>
      <c r="F6" s="29">
        <v>2717959.3</v>
      </c>
      <c r="G6" s="29">
        <v>6498.52</v>
      </c>
      <c r="H6" s="51">
        <v>17322</v>
      </c>
      <c r="I6" s="29">
        <f>SUM(E6,G6)</f>
        <v>1750711.02</v>
      </c>
      <c r="J6" s="51">
        <f>SUM(F6,H6)</f>
        <v>2735281.3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29">
        <v>17321.69</v>
      </c>
    </row>
    <row r="7" spans="1:256" s="16" customFormat="1" ht="12" customHeight="1">
      <c r="A7" s="14"/>
      <c r="B7" s="3"/>
      <c r="C7" s="55" t="s">
        <v>6</v>
      </c>
      <c r="D7" s="55"/>
      <c r="E7" s="21">
        <v>2771292.82</v>
      </c>
      <c r="F7" s="29">
        <v>3088806.79</v>
      </c>
      <c r="G7" s="29">
        <v>2208159.54</v>
      </c>
      <c r="H7" s="51">
        <v>2169630</v>
      </c>
      <c r="I7" s="29">
        <f aca="true" t="shared" si="0" ref="I7:I70">SUM(E7,G7)</f>
        <v>4979452.359999999</v>
      </c>
      <c r="J7" s="51">
        <f aca="true" t="shared" si="1" ref="J7:J70">SUM(F7,H7)</f>
        <v>5258436.79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29">
        <v>2169630.37</v>
      </c>
    </row>
    <row r="8" spans="1:256" s="16" customFormat="1" ht="12" customHeight="1">
      <c r="A8" s="14"/>
      <c r="B8" s="3"/>
      <c r="C8" s="55" t="s">
        <v>8</v>
      </c>
      <c r="D8" s="55"/>
      <c r="E8" s="21">
        <v>70249.6</v>
      </c>
      <c r="F8" s="29">
        <v>100000</v>
      </c>
      <c r="G8" s="29">
        <v>0</v>
      </c>
      <c r="H8" s="47"/>
      <c r="I8" s="29">
        <f t="shared" si="0"/>
        <v>70249.6</v>
      </c>
      <c r="J8" s="51">
        <f t="shared" si="1"/>
        <v>100000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29">
        <v>0</v>
      </c>
    </row>
    <row r="9" spans="1:256" s="16" customFormat="1" ht="12" customHeight="1">
      <c r="A9" s="14"/>
      <c r="B9" s="3"/>
      <c r="C9" s="55" t="s">
        <v>10</v>
      </c>
      <c r="D9" s="55"/>
      <c r="E9" s="21">
        <v>0</v>
      </c>
      <c r="F9" s="29">
        <v>0</v>
      </c>
      <c r="G9" s="29">
        <v>0</v>
      </c>
      <c r="H9" s="47"/>
      <c r="I9" s="29">
        <f t="shared" si="0"/>
        <v>0</v>
      </c>
      <c r="J9" s="51">
        <f t="shared" si="1"/>
        <v>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29">
        <v>0</v>
      </c>
    </row>
    <row r="10" spans="1:256" s="16" customFormat="1" ht="12" customHeight="1">
      <c r="A10" s="14"/>
      <c r="B10" s="3"/>
      <c r="C10" s="55" t="s">
        <v>12</v>
      </c>
      <c r="D10" s="55"/>
      <c r="E10" s="21">
        <v>0</v>
      </c>
      <c r="F10" s="29">
        <v>0</v>
      </c>
      <c r="G10" s="29">
        <v>0</v>
      </c>
      <c r="H10" s="47"/>
      <c r="I10" s="29">
        <f t="shared" si="0"/>
        <v>0</v>
      </c>
      <c r="J10" s="51">
        <f t="shared" si="1"/>
        <v>0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29">
        <v>0</v>
      </c>
    </row>
    <row r="11" spans="1:256" s="16" customFormat="1" ht="12" customHeight="1">
      <c r="A11" s="14"/>
      <c r="B11" s="3"/>
      <c r="C11" s="55" t="s">
        <v>14</v>
      </c>
      <c r="D11" s="55"/>
      <c r="E11" s="21">
        <v>0</v>
      </c>
      <c r="F11" s="29">
        <v>0</v>
      </c>
      <c r="G11" s="29">
        <v>0</v>
      </c>
      <c r="H11" s="47"/>
      <c r="I11" s="29">
        <f t="shared" si="0"/>
        <v>0</v>
      </c>
      <c r="J11" s="51">
        <f t="shared" si="1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29">
        <v>0</v>
      </c>
    </row>
    <row r="12" spans="1:256" s="16" customFormat="1" ht="12" customHeight="1">
      <c r="A12" s="14"/>
      <c r="B12" s="3"/>
      <c r="C12" s="55" t="s">
        <v>16</v>
      </c>
      <c r="D12" s="55"/>
      <c r="E12" s="21">
        <v>0</v>
      </c>
      <c r="F12" s="29">
        <v>0</v>
      </c>
      <c r="G12" s="29">
        <v>0</v>
      </c>
      <c r="H12" s="47"/>
      <c r="I12" s="29">
        <f t="shared" si="0"/>
        <v>0</v>
      </c>
      <c r="J12" s="51">
        <f t="shared" si="1"/>
        <v>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29">
        <v>0</v>
      </c>
    </row>
    <row r="13" spans="1:256" s="16" customFormat="1" ht="12">
      <c r="A13" s="14"/>
      <c r="B13" s="7"/>
      <c r="C13" s="56" t="s">
        <v>19</v>
      </c>
      <c r="D13" s="56"/>
      <c r="E13" s="22">
        <f>SUM(E6:E12)</f>
        <v>4585754.92</v>
      </c>
      <c r="F13" s="30">
        <f>SUM(F6:F12)</f>
        <v>5906766.09</v>
      </c>
      <c r="G13" s="30">
        <f>SUM(G6:G12)</f>
        <v>2214658.06</v>
      </c>
      <c r="H13" s="52">
        <v>2186952</v>
      </c>
      <c r="I13" s="33">
        <f t="shared" si="0"/>
        <v>6800412.98</v>
      </c>
      <c r="J13" s="52">
        <f t="shared" si="1"/>
        <v>8093718.09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30">
        <f>SUM(IV6:IV12)</f>
        <v>2186952.06</v>
      </c>
    </row>
    <row r="14" spans="1:256" s="16" customFormat="1" ht="12" customHeight="1">
      <c r="A14" s="14"/>
      <c r="B14" s="7"/>
      <c r="C14" s="5"/>
      <c r="D14" s="8"/>
      <c r="E14" s="23"/>
      <c r="F14" s="31"/>
      <c r="G14" s="31"/>
      <c r="H14" s="47"/>
      <c r="I14" s="29">
        <f t="shared" si="0"/>
        <v>0</v>
      </c>
      <c r="J14" s="51">
        <f t="shared" si="1"/>
        <v>0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31"/>
    </row>
    <row r="15" spans="1:256" s="16" customFormat="1" ht="12" customHeight="1">
      <c r="A15" s="14"/>
      <c r="B15" s="3"/>
      <c r="C15" s="56" t="s">
        <v>21</v>
      </c>
      <c r="D15" s="56"/>
      <c r="E15" s="20"/>
      <c r="F15" s="28"/>
      <c r="G15" s="28"/>
      <c r="H15" s="47"/>
      <c r="I15" s="29">
        <f t="shared" si="0"/>
        <v>0</v>
      </c>
      <c r="J15" s="51">
        <f t="shared" si="1"/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28"/>
    </row>
    <row r="16" spans="1:256" s="16" customFormat="1" ht="12" customHeight="1">
      <c r="A16" s="14"/>
      <c r="B16" s="3"/>
      <c r="C16" s="55" t="s">
        <v>23</v>
      </c>
      <c r="D16" s="55"/>
      <c r="E16" s="21">
        <v>0</v>
      </c>
      <c r="F16" s="29">
        <v>0</v>
      </c>
      <c r="G16" s="29">
        <v>0</v>
      </c>
      <c r="H16" s="47"/>
      <c r="I16" s="29">
        <f t="shared" si="0"/>
        <v>0</v>
      </c>
      <c r="J16" s="51">
        <f t="shared" si="1"/>
        <v>0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29">
        <v>0</v>
      </c>
    </row>
    <row r="17" spans="1:256" s="16" customFormat="1" ht="12" customHeight="1">
      <c r="A17" s="14"/>
      <c r="B17" s="3"/>
      <c r="C17" s="55" t="s">
        <v>25</v>
      </c>
      <c r="D17" s="55"/>
      <c r="E17" s="21">
        <v>0</v>
      </c>
      <c r="F17" s="29">
        <v>0</v>
      </c>
      <c r="G17" s="29">
        <v>0</v>
      </c>
      <c r="H17" s="47"/>
      <c r="I17" s="29">
        <f t="shared" si="0"/>
        <v>0</v>
      </c>
      <c r="J17" s="51">
        <f t="shared" si="1"/>
        <v>0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29">
        <v>0</v>
      </c>
    </row>
    <row r="18" spans="1:256" s="16" customFormat="1" ht="12" customHeight="1">
      <c r="A18" s="14"/>
      <c r="B18" s="3"/>
      <c r="C18" s="55" t="s">
        <v>27</v>
      </c>
      <c r="D18" s="55"/>
      <c r="E18" s="21">
        <v>168263971.24</v>
      </c>
      <c r="F18" s="29">
        <v>304548499.84</v>
      </c>
      <c r="G18" s="29"/>
      <c r="H18" s="47"/>
      <c r="I18" s="29">
        <f t="shared" si="0"/>
        <v>168263971.24</v>
      </c>
      <c r="J18" s="51">
        <f t="shared" si="1"/>
        <v>304548499.84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29"/>
    </row>
    <row r="19" spans="1:256" s="16" customFormat="1" ht="12" customHeight="1">
      <c r="A19" s="14"/>
      <c r="B19" s="3"/>
      <c r="C19" s="55" t="s">
        <v>29</v>
      </c>
      <c r="D19" s="55"/>
      <c r="E19" s="21">
        <v>10775498.03</v>
      </c>
      <c r="F19" s="29">
        <v>8384881.19</v>
      </c>
      <c r="G19" s="29">
        <v>716444.24</v>
      </c>
      <c r="H19" s="51">
        <v>671179</v>
      </c>
      <c r="I19" s="29">
        <f t="shared" si="0"/>
        <v>11491942.27</v>
      </c>
      <c r="J19" s="51">
        <f t="shared" si="1"/>
        <v>9056060.190000001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29">
        <v>671179.4</v>
      </c>
    </row>
    <row r="20" spans="1:256" s="16" customFormat="1" ht="12" customHeight="1">
      <c r="A20" s="14"/>
      <c r="B20" s="3"/>
      <c r="C20" s="55" t="s">
        <v>31</v>
      </c>
      <c r="D20" s="55"/>
      <c r="E20" s="21">
        <v>3800000</v>
      </c>
      <c r="F20" s="29">
        <v>3800000</v>
      </c>
      <c r="G20" s="29"/>
      <c r="H20" s="47"/>
      <c r="I20" s="29">
        <f t="shared" si="0"/>
        <v>3800000</v>
      </c>
      <c r="J20" s="51">
        <f t="shared" si="1"/>
        <v>3800000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29"/>
    </row>
    <row r="21" spans="1:256" s="16" customFormat="1" ht="12" customHeight="1">
      <c r="A21" s="14"/>
      <c r="B21" s="3"/>
      <c r="C21" s="55" t="s">
        <v>33</v>
      </c>
      <c r="D21" s="55"/>
      <c r="E21" s="21">
        <v>0</v>
      </c>
      <c r="F21" s="29">
        <v>0</v>
      </c>
      <c r="G21" s="29">
        <v>0</v>
      </c>
      <c r="H21" s="47"/>
      <c r="I21" s="29">
        <f t="shared" si="0"/>
        <v>0</v>
      </c>
      <c r="J21" s="51">
        <f t="shared" si="1"/>
        <v>0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29">
        <v>0</v>
      </c>
    </row>
    <row r="22" spans="1:256" s="16" customFormat="1" ht="12">
      <c r="A22" s="14"/>
      <c r="B22" s="3"/>
      <c r="C22" s="55" t="s">
        <v>35</v>
      </c>
      <c r="D22" s="55"/>
      <c r="E22" s="21">
        <v>0</v>
      </c>
      <c r="F22" s="29">
        <v>0</v>
      </c>
      <c r="G22" s="29">
        <v>0</v>
      </c>
      <c r="H22" s="47"/>
      <c r="I22" s="29">
        <f t="shared" si="0"/>
        <v>0</v>
      </c>
      <c r="J22" s="51">
        <f t="shared" si="1"/>
        <v>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29">
        <v>0</v>
      </c>
    </row>
    <row r="23" spans="1:256" s="16" customFormat="1" ht="12" customHeight="1">
      <c r="A23" s="14"/>
      <c r="B23" s="3"/>
      <c r="C23" s="55" t="s">
        <v>36</v>
      </c>
      <c r="D23" s="55"/>
      <c r="E23" s="21">
        <v>0</v>
      </c>
      <c r="F23" s="29">
        <v>0</v>
      </c>
      <c r="G23" s="29">
        <v>0</v>
      </c>
      <c r="H23" s="47"/>
      <c r="I23" s="29">
        <f t="shared" si="0"/>
        <v>0</v>
      </c>
      <c r="J23" s="51">
        <f t="shared" si="1"/>
        <v>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29">
        <v>0</v>
      </c>
    </row>
    <row r="24" spans="1:256" s="16" customFormat="1" ht="12">
      <c r="A24" s="14"/>
      <c r="B24" s="3"/>
      <c r="C24" s="55" t="s">
        <v>38</v>
      </c>
      <c r="D24" s="55"/>
      <c r="E24" s="21">
        <v>0</v>
      </c>
      <c r="F24" s="29">
        <v>0</v>
      </c>
      <c r="G24" s="29">
        <v>0</v>
      </c>
      <c r="H24" s="47"/>
      <c r="I24" s="29">
        <f t="shared" si="0"/>
        <v>0</v>
      </c>
      <c r="J24" s="51">
        <f t="shared" si="1"/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29">
        <v>0</v>
      </c>
    </row>
    <row r="25" spans="1:256" s="16" customFormat="1" ht="12">
      <c r="A25" s="14"/>
      <c r="B25" s="7"/>
      <c r="C25" s="56" t="s">
        <v>40</v>
      </c>
      <c r="D25" s="56"/>
      <c r="E25" s="22">
        <f>SUM(E16:E24)</f>
        <v>182839469.27</v>
      </c>
      <c r="F25" s="30">
        <f>SUM(F16:F24)</f>
        <v>316733381.03</v>
      </c>
      <c r="G25" s="30">
        <f>SUM(G16:G24)</f>
        <v>716444.24</v>
      </c>
      <c r="H25" s="52">
        <v>671179</v>
      </c>
      <c r="I25" s="33">
        <f t="shared" si="0"/>
        <v>183555913.51000002</v>
      </c>
      <c r="J25" s="52">
        <f t="shared" si="1"/>
        <v>317404560.03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30">
        <f>SUM(IV16:IV24)</f>
        <v>671179.4</v>
      </c>
    </row>
    <row r="26" spans="1:256" s="16" customFormat="1" ht="12" customHeight="1">
      <c r="A26" s="14"/>
      <c r="B26" s="3"/>
      <c r="C26" s="6"/>
      <c r="D26" s="5"/>
      <c r="E26" s="24"/>
      <c r="F26" s="32"/>
      <c r="G26" s="32"/>
      <c r="H26" s="47"/>
      <c r="I26" s="29">
        <f t="shared" si="0"/>
        <v>0</v>
      </c>
      <c r="J26" s="51">
        <f t="shared" si="1"/>
        <v>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32"/>
    </row>
    <row r="27" spans="1:256" s="16" customFormat="1" ht="12">
      <c r="A27" s="14"/>
      <c r="B27" s="3"/>
      <c r="C27" s="56" t="s">
        <v>42</v>
      </c>
      <c r="D27" s="56"/>
      <c r="E27" s="22">
        <f>E13+E25</f>
        <v>187425224.19</v>
      </c>
      <c r="F27" s="30">
        <f>F13+F25</f>
        <v>322640147.11999995</v>
      </c>
      <c r="G27" s="30">
        <f>G13+G25</f>
        <v>2931102.3</v>
      </c>
      <c r="H27" s="52">
        <v>2858131</v>
      </c>
      <c r="I27" s="33">
        <f t="shared" si="0"/>
        <v>190356326.49</v>
      </c>
      <c r="J27" s="52">
        <f t="shared" si="1"/>
        <v>325498278.11999995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30">
        <f>IV13+IV25</f>
        <v>2858131.46</v>
      </c>
    </row>
    <row r="28" spans="1:256" s="16" customFormat="1" ht="12">
      <c r="A28" s="14"/>
      <c r="B28" s="3"/>
      <c r="C28" s="15"/>
      <c r="D28" s="15"/>
      <c r="E28" s="22"/>
      <c r="F28" s="30"/>
      <c r="G28" s="30"/>
      <c r="H28" s="47"/>
      <c r="I28" s="29">
        <f t="shared" si="0"/>
        <v>0</v>
      </c>
      <c r="J28" s="51">
        <f t="shared" si="1"/>
        <v>0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30"/>
    </row>
    <row r="29" spans="1:256" s="16" customFormat="1" ht="12" customHeight="1">
      <c r="A29" s="14"/>
      <c r="B29" s="3"/>
      <c r="C29" s="6"/>
      <c r="D29" s="6"/>
      <c r="E29" s="24"/>
      <c r="F29" s="32"/>
      <c r="G29" s="32"/>
      <c r="H29" s="47"/>
      <c r="I29" s="29">
        <f t="shared" si="0"/>
        <v>0</v>
      </c>
      <c r="J29" s="51">
        <f t="shared" si="1"/>
        <v>0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32"/>
    </row>
    <row r="30" spans="1:256" s="16" customFormat="1" ht="12">
      <c r="A30" s="14"/>
      <c r="B30" s="3"/>
      <c r="C30" s="58" t="s">
        <v>1</v>
      </c>
      <c r="D30" s="58"/>
      <c r="E30" s="21"/>
      <c r="F30" s="29"/>
      <c r="G30" s="29"/>
      <c r="H30" s="47"/>
      <c r="I30" s="29">
        <f t="shared" si="0"/>
        <v>0</v>
      </c>
      <c r="J30" s="51">
        <f t="shared" si="1"/>
        <v>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29"/>
    </row>
    <row r="31" spans="1:256" s="16" customFormat="1" ht="12">
      <c r="A31" s="14"/>
      <c r="B31" s="3"/>
      <c r="C31" s="56" t="s">
        <v>3</v>
      </c>
      <c r="D31" s="56"/>
      <c r="E31" s="21"/>
      <c r="F31" s="29"/>
      <c r="G31" s="29"/>
      <c r="H31" s="47"/>
      <c r="I31" s="29">
        <f t="shared" si="0"/>
        <v>0</v>
      </c>
      <c r="J31" s="51">
        <f t="shared" si="1"/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29"/>
    </row>
    <row r="32" spans="1:256" s="16" customFormat="1" ht="12" customHeight="1">
      <c r="A32" s="14"/>
      <c r="B32" s="3"/>
      <c r="C32" s="55" t="s">
        <v>5</v>
      </c>
      <c r="D32" s="55"/>
      <c r="E32" s="21">
        <v>32332650.55</v>
      </c>
      <c r="F32" s="29">
        <v>28943278.92</v>
      </c>
      <c r="G32" s="29">
        <v>762356.55</v>
      </c>
      <c r="H32" s="51">
        <v>762357</v>
      </c>
      <c r="I32" s="29">
        <f t="shared" si="0"/>
        <v>33095007.1</v>
      </c>
      <c r="J32" s="51">
        <f t="shared" si="1"/>
        <v>29705635.92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29">
        <v>762356.55</v>
      </c>
    </row>
    <row r="33" spans="1:256" s="16" customFormat="1" ht="12" customHeight="1">
      <c r="A33" s="14"/>
      <c r="B33" s="3"/>
      <c r="C33" s="55" t="s">
        <v>7</v>
      </c>
      <c r="D33" s="55"/>
      <c r="E33" s="21">
        <v>-108869</v>
      </c>
      <c r="F33" s="29">
        <v>-108869</v>
      </c>
      <c r="G33" s="29">
        <v>344103.03</v>
      </c>
      <c r="H33" s="51">
        <v>344103</v>
      </c>
      <c r="I33" s="29">
        <f t="shared" si="0"/>
        <v>235234.03000000003</v>
      </c>
      <c r="J33" s="51">
        <f t="shared" si="1"/>
        <v>235234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29">
        <v>344103.03</v>
      </c>
    </row>
    <row r="34" spans="1:256" s="16" customFormat="1" ht="12">
      <c r="A34" s="14"/>
      <c r="B34" s="3"/>
      <c r="C34" s="55" t="s">
        <v>9</v>
      </c>
      <c r="D34" s="55"/>
      <c r="E34" s="21">
        <v>-29482463.89</v>
      </c>
      <c r="F34" s="29">
        <v>-16541300.23</v>
      </c>
      <c r="G34" s="29">
        <v>0</v>
      </c>
      <c r="H34" s="47"/>
      <c r="I34" s="29">
        <f t="shared" si="0"/>
        <v>-29482463.89</v>
      </c>
      <c r="J34" s="51">
        <f t="shared" si="1"/>
        <v>-16541300.23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29">
        <v>0</v>
      </c>
    </row>
    <row r="35" spans="1:256" s="16" customFormat="1" ht="12" customHeight="1">
      <c r="A35" s="14"/>
      <c r="B35" s="3"/>
      <c r="C35" s="55" t="s">
        <v>11</v>
      </c>
      <c r="D35" s="55"/>
      <c r="E35" s="21">
        <v>0</v>
      </c>
      <c r="F35" s="29">
        <v>0</v>
      </c>
      <c r="G35" s="29">
        <v>0</v>
      </c>
      <c r="H35" s="47"/>
      <c r="I35" s="29">
        <f t="shared" si="0"/>
        <v>0</v>
      </c>
      <c r="J35" s="51">
        <f t="shared" si="1"/>
        <v>0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29">
        <v>0</v>
      </c>
    </row>
    <row r="36" spans="1:256" s="16" customFormat="1" ht="12">
      <c r="A36" s="14"/>
      <c r="B36" s="3"/>
      <c r="C36" s="55" t="s">
        <v>13</v>
      </c>
      <c r="D36" s="55"/>
      <c r="E36" s="21">
        <v>0</v>
      </c>
      <c r="F36" s="29">
        <v>0</v>
      </c>
      <c r="G36" s="29">
        <v>0</v>
      </c>
      <c r="H36" s="47"/>
      <c r="I36" s="29">
        <f t="shared" si="0"/>
        <v>0</v>
      </c>
      <c r="J36" s="51">
        <f t="shared" si="1"/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29">
        <v>0</v>
      </c>
    </row>
    <row r="37" spans="1:256" s="16" customFormat="1" ht="12" customHeight="1">
      <c r="A37" s="14"/>
      <c r="B37" s="3"/>
      <c r="C37" s="55" t="s">
        <v>15</v>
      </c>
      <c r="D37" s="55"/>
      <c r="E37" s="21">
        <v>0</v>
      </c>
      <c r="F37" s="29">
        <v>0</v>
      </c>
      <c r="G37" s="29">
        <v>0</v>
      </c>
      <c r="H37" s="47"/>
      <c r="I37" s="29">
        <f t="shared" si="0"/>
        <v>0</v>
      </c>
      <c r="J37" s="51">
        <f t="shared" si="1"/>
        <v>0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29">
        <v>0</v>
      </c>
    </row>
    <row r="38" spans="1:256" s="16" customFormat="1" ht="12" customHeight="1">
      <c r="A38" s="14"/>
      <c r="B38" s="3"/>
      <c r="C38" s="55" t="s">
        <v>17</v>
      </c>
      <c r="D38" s="55"/>
      <c r="E38" s="21">
        <v>0</v>
      </c>
      <c r="F38" s="29">
        <v>0</v>
      </c>
      <c r="G38" s="29">
        <v>0</v>
      </c>
      <c r="H38" s="47"/>
      <c r="I38" s="29">
        <f t="shared" si="0"/>
        <v>0</v>
      </c>
      <c r="J38" s="51">
        <f t="shared" si="1"/>
        <v>0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29">
        <v>0</v>
      </c>
    </row>
    <row r="39" spans="1:256" s="16" customFormat="1" ht="12">
      <c r="A39" s="14"/>
      <c r="B39" s="3"/>
      <c r="C39" s="55" t="s">
        <v>18</v>
      </c>
      <c r="D39" s="55"/>
      <c r="E39" s="21">
        <v>1536620.77</v>
      </c>
      <c r="F39" s="29">
        <v>-1382287.01</v>
      </c>
      <c r="G39" s="29">
        <v>0</v>
      </c>
      <c r="H39" s="47"/>
      <c r="I39" s="29">
        <f t="shared" si="0"/>
        <v>1536620.77</v>
      </c>
      <c r="J39" s="51">
        <f t="shared" si="1"/>
        <v>-1382287.01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29">
        <v>0</v>
      </c>
    </row>
    <row r="40" spans="1:256" s="16" customFormat="1" ht="12" customHeight="1">
      <c r="A40" s="14"/>
      <c r="B40" s="3"/>
      <c r="C40" s="56" t="s">
        <v>20</v>
      </c>
      <c r="D40" s="56"/>
      <c r="E40" s="22">
        <f>SUM(E32:E39)</f>
        <v>4277938.43</v>
      </c>
      <c r="F40" s="30">
        <f>SUM(F32:F39)</f>
        <v>10910822.680000002</v>
      </c>
      <c r="G40" s="30">
        <f>SUM(G32:G39)</f>
        <v>1106459.58</v>
      </c>
      <c r="H40" s="52">
        <v>1106460</v>
      </c>
      <c r="I40" s="33">
        <f t="shared" si="0"/>
        <v>5384398.01</v>
      </c>
      <c r="J40" s="52">
        <f t="shared" si="1"/>
        <v>12017282.680000002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30">
        <f>SUM(IV32:IV39)</f>
        <v>1106459.58</v>
      </c>
    </row>
    <row r="41" spans="1:256" s="16" customFormat="1" ht="12">
      <c r="A41" s="14"/>
      <c r="B41" s="3"/>
      <c r="C41" s="15"/>
      <c r="D41" s="15"/>
      <c r="E41" s="21"/>
      <c r="F41" s="29"/>
      <c r="G41" s="29"/>
      <c r="H41" s="47"/>
      <c r="I41" s="29">
        <f t="shared" si="0"/>
        <v>0</v>
      </c>
      <c r="J41" s="51">
        <f t="shared" si="1"/>
        <v>0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29"/>
    </row>
    <row r="42" spans="1:256" s="16" customFormat="1" ht="12">
      <c r="A42" s="14"/>
      <c r="B42" s="3"/>
      <c r="C42" s="56" t="s">
        <v>22</v>
      </c>
      <c r="D42" s="56"/>
      <c r="E42" s="21"/>
      <c r="F42" s="29"/>
      <c r="G42" s="29"/>
      <c r="H42" s="47"/>
      <c r="I42" s="29">
        <f t="shared" si="0"/>
        <v>0</v>
      </c>
      <c r="J42" s="51">
        <f t="shared" si="1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29"/>
    </row>
    <row r="43" spans="1:256" s="16" customFormat="1" ht="12" customHeight="1">
      <c r="A43" s="14"/>
      <c r="B43" s="3"/>
      <c r="C43" s="55" t="s">
        <v>24</v>
      </c>
      <c r="D43" s="55"/>
      <c r="E43" s="21">
        <v>0</v>
      </c>
      <c r="F43" s="29">
        <v>0</v>
      </c>
      <c r="G43" s="29">
        <v>0</v>
      </c>
      <c r="H43" s="47"/>
      <c r="I43" s="29">
        <f t="shared" si="0"/>
        <v>0</v>
      </c>
      <c r="J43" s="51">
        <f t="shared" si="1"/>
        <v>0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29">
        <v>0</v>
      </c>
    </row>
    <row r="44" spans="1:256" s="16" customFormat="1" ht="12">
      <c r="A44" s="14"/>
      <c r="B44" s="3"/>
      <c r="C44" s="55" t="s">
        <v>26</v>
      </c>
      <c r="D44" s="55"/>
      <c r="E44" s="21">
        <v>326351</v>
      </c>
      <c r="F44" s="29">
        <v>326351</v>
      </c>
      <c r="G44" s="29">
        <v>0</v>
      </c>
      <c r="H44" s="47"/>
      <c r="I44" s="29">
        <f t="shared" si="0"/>
        <v>326351</v>
      </c>
      <c r="J44" s="51">
        <f t="shared" si="1"/>
        <v>326351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29">
        <v>0</v>
      </c>
    </row>
    <row r="45" spans="1:256" s="16" customFormat="1" ht="12" customHeight="1">
      <c r="A45" s="14"/>
      <c r="B45" s="3"/>
      <c r="C45" s="55" t="s">
        <v>28</v>
      </c>
      <c r="D45" s="55"/>
      <c r="E45" s="21">
        <v>8051273.36</v>
      </c>
      <c r="F45" s="29">
        <v>3264075.46</v>
      </c>
      <c r="G45" s="29">
        <v>0</v>
      </c>
      <c r="H45" s="47"/>
      <c r="I45" s="29">
        <f t="shared" si="0"/>
        <v>8051273.36</v>
      </c>
      <c r="J45" s="51">
        <f t="shared" si="1"/>
        <v>3264075.46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29">
        <v>0</v>
      </c>
    </row>
    <row r="46" spans="1:256" s="16" customFormat="1" ht="12" customHeight="1">
      <c r="A46" s="14"/>
      <c r="B46" s="3"/>
      <c r="C46" s="55" t="s">
        <v>30</v>
      </c>
      <c r="D46" s="55"/>
      <c r="E46" s="21">
        <v>0</v>
      </c>
      <c r="F46" s="29">
        <v>0</v>
      </c>
      <c r="G46" s="29">
        <v>0</v>
      </c>
      <c r="H46" s="47"/>
      <c r="I46" s="29">
        <f t="shared" si="0"/>
        <v>0</v>
      </c>
      <c r="J46" s="51">
        <f t="shared" si="1"/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29">
        <v>0</v>
      </c>
    </row>
    <row r="47" spans="1:256" s="16" customFormat="1" ht="12">
      <c r="A47" s="14"/>
      <c r="B47" s="3"/>
      <c r="C47" s="55" t="s">
        <v>32</v>
      </c>
      <c r="D47" s="55"/>
      <c r="E47" s="21">
        <v>0</v>
      </c>
      <c r="F47" s="29">
        <v>0</v>
      </c>
      <c r="G47" s="29">
        <v>0</v>
      </c>
      <c r="H47" s="47"/>
      <c r="I47" s="29">
        <f t="shared" si="0"/>
        <v>0</v>
      </c>
      <c r="J47" s="51">
        <f t="shared" si="1"/>
        <v>0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29">
        <v>0</v>
      </c>
    </row>
    <row r="48" spans="1:256" s="16" customFormat="1" ht="12" customHeight="1">
      <c r="A48" s="14"/>
      <c r="B48" s="3"/>
      <c r="C48" s="55" t="s">
        <v>34</v>
      </c>
      <c r="D48" s="55"/>
      <c r="E48" s="21">
        <v>0</v>
      </c>
      <c r="F48" s="29">
        <v>0</v>
      </c>
      <c r="G48" s="29">
        <v>0</v>
      </c>
      <c r="H48" s="47"/>
      <c r="I48" s="29">
        <f t="shared" si="0"/>
        <v>0</v>
      </c>
      <c r="J48" s="51">
        <f t="shared" si="1"/>
        <v>0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29">
        <v>0</v>
      </c>
    </row>
    <row r="49" spans="1:256" s="16" customFormat="1" ht="12" customHeight="1">
      <c r="A49" s="14"/>
      <c r="B49" s="3"/>
      <c r="C49" s="56" t="s">
        <v>37</v>
      </c>
      <c r="D49" s="56"/>
      <c r="E49" s="25">
        <f>SUM(E43:E48)</f>
        <v>8377624.36</v>
      </c>
      <c r="F49" s="33">
        <f>SUM(F43:F48)</f>
        <v>3590426.46</v>
      </c>
      <c r="G49" s="33">
        <f>SUM(G43:G48)</f>
        <v>0</v>
      </c>
      <c r="H49" s="47"/>
      <c r="I49" s="33">
        <f t="shared" si="0"/>
        <v>8377624.36</v>
      </c>
      <c r="J49" s="52">
        <f t="shared" si="1"/>
        <v>3590426.46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33">
        <f>SUM(IV43:IV48)</f>
        <v>0</v>
      </c>
    </row>
    <row r="50" spans="1:256" s="16" customFormat="1" ht="12">
      <c r="A50" s="14"/>
      <c r="B50" s="3"/>
      <c r="C50" s="5"/>
      <c r="D50" s="8"/>
      <c r="E50" s="21"/>
      <c r="F50" s="29"/>
      <c r="G50" s="29"/>
      <c r="H50" s="47"/>
      <c r="I50" s="29">
        <f t="shared" si="0"/>
        <v>0</v>
      </c>
      <c r="J50" s="51">
        <f t="shared" si="1"/>
        <v>0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29"/>
    </row>
    <row r="51" spans="1:256" s="16" customFormat="1" ht="12">
      <c r="A51" s="14"/>
      <c r="B51" s="3"/>
      <c r="C51" s="56" t="s">
        <v>39</v>
      </c>
      <c r="D51" s="56"/>
      <c r="E51" s="22">
        <f>E40+E49</f>
        <v>12655562.79</v>
      </c>
      <c r="F51" s="30">
        <f>F40+F49</f>
        <v>14501249.14</v>
      </c>
      <c r="G51" s="30">
        <f>G40+G49</f>
        <v>1106459.58</v>
      </c>
      <c r="H51" s="52">
        <v>1106460</v>
      </c>
      <c r="I51" s="33">
        <f t="shared" si="0"/>
        <v>13762022.37</v>
      </c>
      <c r="J51" s="52">
        <f t="shared" si="1"/>
        <v>15607709.14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30">
        <f>IV40+IV49</f>
        <v>1106459.58</v>
      </c>
    </row>
    <row r="52" spans="1:256" s="16" customFormat="1" ht="12">
      <c r="A52" s="14"/>
      <c r="B52" s="3"/>
      <c r="C52" s="15"/>
      <c r="D52" s="15"/>
      <c r="E52" s="21"/>
      <c r="F52" s="29"/>
      <c r="G52" s="29"/>
      <c r="H52" s="47"/>
      <c r="I52" s="29">
        <f t="shared" si="0"/>
        <v>0</v>
      </c>
      <c r="J52" s="51">
        <f t="shared" si="1"/>
        <v>0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29"/>
    </row>
    <row r="53" spans="1:256" s="16" customFormat="1" ht="12">
      <c r="A53" s="14"/>
      <c r="B53" s="3"/>
      <c r="C53" s="5"/>
      <c r="D53" s="9"/>
      <c r="E53" s="21"/>
      <c r="F53" s="29"/>
      <c r="G53" s="29"/>
      <c r="H53" s="47"/>
      <c r="I53" s="29">
        <f t="shared" si="0"/>
        <v>0</v>
      </c>
      <c r="J53" s="51">
        <f t="shared" si="1"/>
        <v>0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29"/>
    </row>
    <row r="54" spans="1:256" s="16" customFormat="1" ht="12">
      <c r="A54" s="14"/>
      <c r="B54" s="3"/>
      <c r="C54" s="58" t="s">
        <v>41</v>
      </c>
      <c r="D54" s="58"/>
      <c r="E54" s="21"/>
      <c r="F54" s="29"/>
      <c r="G54" s="29"/>
      <c r="H54" s="47"/>
      <c r="I54" s="29">
        <f t="shared" si="0"/>
        <v>0</v>
      </c>
      <c r="J54" s="51">
        <f t="shared" si="1"/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29"/>
    </row>
    <row r="55" spans="1:256" s="16" customFormat="1" ht="12">
      <c r="A55" s="14"/>
      <c r="B55" s="3"/>
      <c r="C55" s="5"/>
      <c r="D55" s="9"/>
      <c r="E55" s="21"/>
      <c r="F55" s="29"/>
      <c r="G55" s="29"/>
      <c r="H55" s="47"/>
      <c r="I55" s="29">
        <f t="shared" si="0"/>
        <v>0</v>
      </c>
      <c r="J55" s="51">
        <f t="shared" si="1"/>
        <v>0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29"/>
    </row>
    <row r="56" spans="1:256" s="16" customFormat="1" ht="12">
      <c r="A56" s="14"/>
      <c r="B56" s="3"/>
      <c r="C56" s="56" t="s">
        <v>43</v>
      </c>
      <c r="D56" s="56"/>
      <c r="E56" s="25">
        <f>SUM(E57:E59)</f>
        <v>0</v>
      </c>
      <c r="F56" s="33">
        <f>SUM(F57:F59)</f>
        <v>0</v>
      </c>
      <c r="G56" s="33">
        <f>SUM(G57:G59)</f>
        <v>0</v>
      </c>
      <c r="H56" s="47"/>
      <c r="I56" s="29">
        <f t="shared" si="0"/>
        <v>0</v>
      </c>
      <c r="J56" s="51">
        <f t="shared" si="1"/>
        <v>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33">
        <f>SUM(IV57:IV59)</f>
        <v>0</v>
      </c>
    </row>
    <row r="57" spans="1:256" s="16" customFormat="1" ht="12">
      <c r="A57" s="14"/>
      <c r="B57" s="3"/>
      <c r="C57" s="55" t="s">
        <v>44</v>
      </c>
      <c r="D57" s="55"/>
      <c r="E57" s="21">
        <v>0</v>
      </c>
      <c r="F57" s="29">
        <v>0</v>
      </c>
      <c r="G57" s="29">
        <v>0</v>
      </c>
      <c r="H57" s="47"/>
      <c r="I57" s="29">
        <f t="shared" si="0"/>
        <v>0</v>
      </c>
      <c r="J57" s="51">
        <f t="shared" si="1"/>
        <v>0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29">
        <v>0</v>
      </c>
    </row>
    <row r="58" spans="1:256" s="16" customFormat="1" ht="12">
      <c r="A58" s="14"/>
      <c r="B58" s="3"/>
      <c r="C58" s="55" t="s">
        <v>45</v>
      </c>
      <c r="D58" s="55"/>
      <c r="E58" s="21">
        <v>0</v>
      </c>
      <c r="F58" s="29">
        <v>0</v>
      </c>
      <c r="G58" s="29">
        <v>0</v>
      </c>
      <c r="H58" s="47"/>
      <c r="I58" s="29">
        <f t="shared" si="0"/>
        <v>0</v>
      </c>
      <c r="J58" s="51">
        <f t="shared" si="1"/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29">
        <v>0</v>
      </c>
    </row>
    <row r="59" spans="1:256" s="16" customFormat="1" ht="12">
      <c r="A59" s="14"/>
      <c r="B59" s="3"/>
      <c r="C59" s="55" t="s">
        <v>46</v>
      </c>
      <c r="D59" s="55"/>
      <c r="E59" s="21">
        <v>0</v>
      </c>
      <c r="F59" s="29">
        <v>0</v>
      </c>
      <c r="G59" s="29">
        <v>0</v>
      </c>
      <c r="H59" s="47"/>
      <c r="I59" s="29">
        <f t="shared" si="0"/>
        <v>0</v>
      </c>
      <c r="J59" s="51">
        <f t="shared" si="1"/>
        <v>0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29">
        <v>0</v>
      </c>
    </row>
    <row r="60" spans="1:256" s="16" customFormat="1" ht="12">
      <c r="A60" s="14"/>
      <c r="B60" s="3"/>
      <c r="C60" s="6"/>
      <c r="D60" s="4"/>
      <c r="E60" s="21"/>
      <c r="F60" s="29"/>
      <c r="G60" s="29"/>
      <c r="H60" s="47"/>
      <c r="I60" s="29">
        <f t="shared" si="0"/>
        <v>0</v>
      </c>
      <c r="J60" s="51">
        <f t="shared" si="1"/>
        <v>0</v>
      </c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29"/>
    </row>
    <row r="61" spans="1:256" s="16" customFormat="1" ht="12">
      <c r="A61" s="14"/>
      <c r="B61" s="3"/>
      <c r="C61" s="56" t="s">
        <v>47</v>
      </c>
      <c r="D61" s="56"/>
      <c r="E61" s="25">
        <f>SUM(E62:E66)</f>
        <v>174769661.4</v>
      </c>
      <c r="F61" s="33">
        <f>SUM(F62:F66)</f>
        <v>308138897.98</v>
      </c>
      <c r="G61" s="33">
        <f>SUM(G62:G66)</f>
        <v>1824642.7200000002</v>
      </c>
      <c r="H61" s="52">
        <v>1751672</v>
      </c>
      <c r="I61" s="33">
        <f t="shared" si="0"/>
        <v>176594304.12</v>
      </c>
      <c r="J61" s="52">
        <f t="shared" si="1"/>
        <v>309890569.98</v>
      </c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33">
        <f>SUM(IV62:IV66)</f>
        <v>1751671.8800000001</v>
      </c>
    </row>
    <row r="62" spans="1:256" s="16" customFormat="1" ht="12">
      <c r="A62" s="14"/>
      <c r="B62" s="3"/>
      <c r="C62" s="55" t="s">
        <v>48</v>
      </c>
      <c r="D62" s="55"/>
      <c r="E62" s="21">
        <v>12304420.73</v>
      </c>
      <c r="F62" s="29">
        <v>62675092.58</v>
      </c>
      <c r="G62" s="29">
        <v>95460.55</v>
      </c>
      <c r="H62" s="51">
        <v>349132</v>
      </c>
      <c r="I62" s="29">
        <f t="shared" si="0"/>
        <v>12399881.280000001</v>
      </c>
      <c r="J62" s="51">
        <f t="shared" si="1"/>
        <v>63024224.58</v>
      </c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29">
        <v>349132.32</v>
      </c>
    </row>
    <row r="63" spans="1:256" s="16" customFormat="1" ht="12">
      <c r="A63" s="14"/>
      <c r="B63" s="3"/>
      <c r="C63" s="55" t="s">
        <v>49</v>
      </c>
      <c r="D63" s="55"/>
      <c r="E63" s="21">
        <v>10492751.93</v>
      </c>
      <c r="F63" s="29">
        <v>93491316.66</v>
      </c>
      <c r="G63" s="29">
        <v>1713641.12</v>
      </c>
      <c r="H63" s="51">
        <v>1386999</v>
      </c>
      <c r="I63" s="29">
        <f t="shared" si="0"/>
        <v>12206393.05</v>
      </c>
      <c r="J63" s="51">
        <f t="shared" si="1"/>
        <v>94878315.66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29">
        <v>1386998.51</v>
      </c>
    </row>
    <row r="64" spans="1:256" s="16" customFormat="1" ht="12">
      <c r="A64" s="14"/>
      <c r="B64" s="3"/>
      <c r="C64" s="55" t="s">
        <v>50</v>
      </c>
      <c r="D64" s="55"/>
      <c r="E64" s="21">
        <v>0</v>
      </c>
      <c r="F64" s="29">
        <v>0</v>
      </c>
      <c r="G64" s="29">
        <v>0</v>
      </c>
      <c r="H64" s="47"/>
      <c r="I64" s="29">
        <f t="shared" si="0"/>
        <v>0</v>
      </c>
      <c r="J64" s="51">
        <f t="shared" si="1"/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29">
        <v>0</v>
      </c>
    </row>
    <row r="65" spans="1:256" s="16" customFormat="1" ht="12">
      <c r="A65" s="14"/>
      <c r="B65" s="3"/>
      <c r="C65" s="55" t="s">
        <v>51</v>
      </c>
      <c r="D65" s="55"/>
      <c r="E65" s="21">
        <v>0</v>
      </c>
      <c r="F65" s="29">
        <v>0</v>
      </c>
      <c r="G65" s="29">
        <v>0</v>
      </c>
      <c r="H65" s="47"/>
      <c r="I65" s="29">
        <f t="shared" si="0"/>
        <v>0</v>
      </c>
      <c r="J65" s="51">
        <f t="shared" si="1"/>
        <v>0</v>
      </c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29">
        <v>0</v>
      </c>
    </row>
    <row r="66" spans="1:256" s="16" customFormat="1" ht="12">
      <c r="A66" s="14"/>
      <c r="B66" s="3"/>
      <c r="C66" s="55" t="s">
        <v>52</v>
      </c>
      <c r="D66" s="55"/>
      <c r="E66" s="21">
        <v>151972488.74</v>
      </c>
      <c r="F66" s="29">
        <v>151972488.74</v>
      </c>
      <c r="G66" s="29">
        <v>15541.05</v>
      </c>
      <c r="H66" s="51">
        <v>15541</v>
      </c>
      <c r="I66" s="29">
        <f t="shared" si="0"/>
        <v>151988029.79000002</v>
      </c>
      <c r="J66" s="51">
        <f t="shared" si="1"/>
        <v>151988029.74</v>
      </c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29">
        <v>15541.05</v>
      </c>
    </row>
    <row r="67" spans="1:256" s="16" customFormat="1" ht="12">
      <c r="A67" s="14"/>
      <c r="B67" s="3"/>
      <c r="C67" s="6"/>
      <c r="D67" s="4"/>
      <c r="E67" s="21"/>
      <c r="F67" s="29"/>
      <c r="G67" s="29"/>
      <c r="H67" s="47"/>
      <c r="I67" s="29">
        <f t="shared" si="0"/>
        <v>0</v>
      </c>
      <c r="J67" s="51">
        <f t="shared" si="1"/>
        <v>0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29"/>
    </row>
    <row r="68" spans="1:256" s="16" customFormat="1" ht="12">
      <c r="A68" s="14"/>
      <c r="B68" s="3"/>
      <c r="C68" s="56" t="s">
        <v>53</v>
      </c>
      <c r="D68" s="56"/>
      <c r="E68" s="25">
        <f>SUM(E69:E70)</f>
        <v>0</v>
      </c>
      <c r="F68" s="33">
        <f>SUM(F69:F70)</f>
        <v>0</v>
      </c>
      <c r="G68" s="33">
        <f>SUM(G69:G70)</f>
        <v>0</v>
      </c>
      <c r="H68" s="47"/>
      <c r="I68" s="29">
        <f t="shared" si="0"/>
        <v>0</v>
      </c>
      <c r="J68" s="51">
        <f t="shared" si="1"/>
        <v>0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33">
        <f>SUM(IV69:IV70)</f>
        <v>0</v>
      </c>
    </row>
    <row r="69" spans="1:256" s="16" customFormat="1" ht="12">
      <c r="A69" s="14"/>
      <c r="B69" s="3"/>
      <c r="C69" s="55" t="s">
        <v>54</v>
      </c>
      <c r="D69" s="55"/>
      <c r="E69" s="21">
        <v>0</v>
      </c>
      <c r="F69" s="29">
        <v>0</v>
      </c>
      <c r="G69" s="29">
        <v>0</v>
      </c>
      <c r="H69" s="47"/>
      <c r="I69" s="29">
        <f t="shared" si="0"/>
        <v>0</v>
      </c>
      <c r="J69" s="51">
        <f t="shared" si="1"/>
        <v>0</v>
      </c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29">
        <v>0</v>
      </c>
    </row>
    <row r="70" spans="1:256" s="16" customFormat="1" ht="12">
      <c r="A70" s="14"/>
      <c r="B70" s="3"/>
      <c r="C70" s="55" t="s">
        <v>55</v>
      </c>
      <c r="D70" s="55"/>
      <c r="E70" s="21">
        <v>0</v>
      </c>
      <c r="F70" s="29">
        <v>0</v>
      </c>
      <c r="G70" s="29">
        <v>0</v>
      </c>
      <c r="H70" s="47"/>
      <c r="I70" s="29">
        <f t="shared" si="0"/>
        <v>0</v>
      </c>
      <c r="J70" s="51">
        <f t="shared" si="1"/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29">
        <v>0</v>
      </c>
    </row>
    <row r="71" spans="1:256" s="16" customFormat="1" ht="12">
      <c r="A71" s="14"/>
      <c r="B71" s="3"/>
      <c r="C71" s="6"/>
      <c r="D71" s="10"/>
      <c r="E71" s="21"/>
      <c r="F71" s="29"/>
      <c r="G71" s="29"/>
      <c r="H71" s="47"/>
      <c r="I71" s="29">
        <f aca="true" t="shared" si="2" ref="I71:J74">SUM(E71,G71)</f>
        <v>0</v>
      </c>
      <c r="J71" s="51">
        <f t="shared" si="2"/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29"/>
    </row>
    <row r="72" spans="1:256" s="16" customFormat="1" ht="12">
      <c r="A72" s="14"/>
      <c r="B72" s="3"/>
      <c r="C72" s="56" t="s">
        <v>57</v>
      </c>
      <c r="D72" s="56"/>
      <c r="E72" s="25">
        <f>E56+E61+E68</f>
        <v>174769661.4</v>
      </c>
      <c r="F72" s="33">
        <f>F56+F61+F68</f>
        <v>308138897.98</v>
      </c>
      <c r="G72" s="33">
        <f>G56+G61+G68</f>
        <v>1824642.7200000002</v>
      </c>
      <c r="H72" s="52">
        <v>1751672</v>
      </c>
      <c r="I72" s="33">
        <f t="shared" si="2"/>
        <v>176594304.12</v>
      </c>
      <c r="J72" s="52">
        <f t="shared" si="2"/>
        <v>309890569.98</v>
      </c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33">
        <f>IV56+IV61+IV68</f>
        <v>1751671.8800000001</v>
      </c>
    </row>
    <row r="73" spans="1:256" s="16" customFormat="1" ht="12">
      <c r="A73" s="14"/>
      <c r="B73" s="3"/>
      <c r="C73" s="6"/>
      <c r="D73" s="4"/>
      <c r="E73" s="21"/>
      <c r="F73" s="29"/>
      <c r="G73" s="29"/>
      <c r="H73" s="47"/>
      <c r="I73" s="29">
        <f t="shared" si="2"/>
        <v>0</v>
      </c>
      <c r="J73" s="51">
        <f t="shared" si="2"/>
        <v>0</v>
      </c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29"/>
    </row>
    <row r="74" spans="1:256" s="16" customFormat="1" ht="13.5" customHeight="1">
      <c r="A74" s="14"/>
      <c r="B74" s="3"/>
      <c r="C74" s="57" t="s">
        <v>56</v>
      </c>
      <c r="D74" s="57"/>
      <c r="E74" s="33">
        <f>E51+E72</f>
        <v>187425224.19</v>
      </c>
      <c r="F74" s="33">
        <f>F51+F72</f>
        <v>322640147.12</v>
      </c>
      <c r="G74" s="33">
        <f>G51+G72</f>
        <v>2931102.3000000003</v>
      </c>
      <c r="H74" s="52">
        <v>2858131</v>
      </c>
      <c r="I74" s="33">
        <f t="shared" si="2"/>
        <v>190356326.49</v>
      </c>
      <c r="J74" s="52">
        <f t="shared" si="2"/>
        <v>325498278.12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33">
        <f>IV51+IV72</f>
        <v>2858131.46</v>
      </c>
    </row>
    <row r="75" spans="1:256" s="16" customFormat="1" ht="12">
      <c r="A75" s="14"/>
      <c r="B75" s="11"/>
      <c r="C75" s="18"/>
      <c r="D75" s="18"/>
      <c r="E75" s="26"/>
      <c r="F75" s="34"/>
      <c r="G75" s="34"/>
      <c r="H75" s="48"/>
      <c r="I75" s="34"/>
      <c r="J75" s="48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34"/>
    </row>
    <row r="76" spans="1:256" s="16" customFormat="1" ht="30" customHeight="1">
      <c r="A76" s="14"/>
      <c r="B76" s="1"/>
      <c r="C76" s="4"/>
      <c r="D76" s="12"/>
      <c r="E76" s="13"/>
      <c r="F76" s="13"/>
      <c r="G76" s="13"/>
      <c r="H76" s="45"/>
      <c r="I76" s="13"/>
      <c r="J76" s="45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3"/>
    </row>
    <row r="77" spans="1:255" s="16" customFormat="1" ht="30" customHeight="1">
      <c r="A77" s="14"/>
      <c r="B77" s="14"/>
      <c r="H77" s="45"/>
      <c r="J77" s="45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</row>
    <row r="78" spans="1:255" s="16" customFormat="1" ht="30" customHeight="1">
      <c r="A78" s="14"/>
      <c r="B78" s="14"/>
      <c r="H78" s="45"/>
      <c r="J78" s="45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</row>
    <row r="79" spans="1:255" s="16" customFormat="1" ht="12" hidden="1">
      <c r="A79" s="14"/>
      <c r="B79" s="14"/>
      <c r="H79" s="45"/>
      <c r="J79" s="45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</row>
    <row r="80" spans="1:256" s="16" customFormat="1" ht="15" customHeight="1">
      <c r="A80" s="14"/>
      <c r="B80" s="14"/>
      <c r="C80" s="66" t="s">
        <v>61</v>
      </c>
      <c r="D80" s="67"/>
      <c r="F80" s="66" t="s">
        <v>63</v>
      </c>
      <c r="G80" s="67"/>
      <c r="H80" s="45"/>
      <c r="I80" s="14"/>
      <c r="J80" s="45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6" customFormat="1" ht="15" customHeight="1">
      <c r="A81" s="14"/>
      <c r="B81" s="14"/>
      <c r="C81" s="68" t="s">
        <v>62</v>
      </c>
      <c r="D81" s="69"/>
      <c r="F81" s="68" t="s">
        <v>64</v>
      </c>
      <c r="G81" s="69"/>
      <c r="H81" s="45"/>
      <c r="I81" s="14"/>
      <c r="J81" s="4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5" s="16" customFormat="1" ht="30" customHeight="1">
      <c r="A82" s="14"/>
      <c r="B82" s="14"/>
      <c r="H82" s="45"/>
      <c r="J82" s="4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</row>
    <row r="83" spans="1:256" s="16" customFormat="1" ht="15" customHeight="1">
      <c r="A83" s="14"/>
      <c r="B83" s="14"/>
      <c r="C83" s="66" t="s">
        <v>65</v>
      </c>
      <c r="D83" s="67"/>
      <c r="F83" s="68"/>
      <c r="G83" s="69"/>
      <c r="H83" s="45"/>
      <c r="I83" s="14"/>
      <c r="J83" s="45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3:10" s="37" customFormat="1" ht="15" customHeight="1">
      <c r="C84" s="70" t="s">
        <v>66</v>
      </c>
      <c r="D84" s="71"/>
      <c r="E84" s="39"/>
      <c r="F84" s="70"/>
      <c r="G84" s="71"/>
      <c r="H84" s="49"/>
      <c r="J84" s="49"/>
    </row>
    <row r="85" spans="3:256" s="37" customFormat="1" ht="15" customHeight="1">
      <c r="C85" s="38"/>
      <c r="D85" s="41"/>
      <c r="E85" s="39"/>
      <c r="F85" s="38"/>
      <c r="G85" s="39"/>
      <c r="H85" s="49"/>
      <c r="I85" s="39"/>
      <c r="J85" s="49"/>
      <c r="IV85" s="38"/>
    </row>
  </sheetData>
  <sheetProtection/>
  <mergeCells count="72">
    <mergeCell ref="C83:D83"/>
    <mergeCell ref="F83:G83"/>
    <mergeCell ref="C84:D84"/>
    <mergeCell ref="F84:G84"/>
    <mergeCell ref="I2:J2"/>
    <mergeCell ref="C70:D70"/>
    <mergeCell ref="C72:D72"/>
    <mergeCell ref="C74:D74"/>
    <mergeCell ref="C80:D80"/>
    <mergeCell ref="F80:G80"/>
    <mergeCell ref="C81:D81"/>
    <mergeCell ref="F81:G81"/>
    <mergeCell ref="C63:D63"/>
    <mergeCell ref="C64:D64"/>
    <mergeCell ref="C65:D65"/>
    <mergeCell ref="C66:D66"/>
    <mergeCell ref="C68:D68"/>
    <mergeCell ref="C69:D69"/>
    <mergeCell ref="C56:D56"/>
    <mergeCell ref="C57:D57"/>
    <mergeCell ref="C58:D58"/>
    <mergeCell ref="C59:D59"/>
    <mergeCell ref="C61:D61"/>
    <mergeCell ref="C62:D62"/>
    <mergeCell ref="C46:D46"/>
    <mergeCell ref="C47:D47"/>
    <mergeCell ref="C48:D48"/>
    <mergeCell ref="C49:D49"/>
    <mergeCell ref="C51:D51"/>
    <mergeCell ref="C54:D54"/>
    <mergeCell ref="C39:D39"/>
    <mergeCell ref="C40:D40"/>
    <mergeCell ref="C42:D42"/>
    <mergeCell ref="C43:D43"/>
    <mergeCell ref="C44:D44"/>
    <mergeCell ref="C45:D45"/>
    <mergeCell ref="C33:D33"/>
    <mergeCell ref="C34:D34"/>
    <mergeCell ref="C35:D35"/>
    <mergeCell ref="C36:D36"/>
    <mergeCell ref="C37:D37"/>
    <mergeCell ref="C38:D38"/>
    <mergeCell ref="C24:D24"/>
    <mergeCell ref="C25:D25"/>
    <mergeCell ref="C27:D27"/>
    <mergeCell ref="C30:D30"/>
    <mergeCell ref="C31:D31"/>
    <mergeCell ref="C32:D32"/>
    <mergeCell ref="C18:D18"/>
    <mergeCell ref="C19:D19"/>
    <mergeCell ref="C20:D20"/>
    <mergeCell ref="C21:D21"/>
    <mergeCell ref="C22:D22"/>
    <mergeCell ref="C23:D23"/>
    <mergeCell ref="C11:D11"/>
    <mergeCell ref="C12:D12"/>
    <mergeCell ref="C13:D13"/>
    <mergeCell ref="C15:D15"/>
    <mergeCell ref="C16:D16"/>
    <mergeCell ref="C17:D17"/>
    <mergeCell ref="C5:D5"/>
    <mergeCell ref="C6:D6"/>
    <mergeCell ref="C7:D7"/>
    <mergeCell ref="C8:D8"/>
    <mergeCell ref="C9:D9"/>
    <mergeCell ref="C10:D10"/>
    <mergeCell ref="B2:B3"/>
    <mergeCell ref="C2:D2"/>
    <mergeCell ref="E2:F2"/>
    <mergeCell ref="G2:H2"/>
    <mergeCell ref="C3:D3"/>
    <mergeCell ref="C4:D4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87"/>
  <sheetViews>
    <sheetView showGridLines="0" zoomScale="75" zoomScaleNormal="75" zoomScalePageLayoutView="0" workbookViewId="0" topLeftCell="A1">
      <selection activeCell="A1" sqref="A1"/>
    </sheetView>
  </sheetViews>
  <sheetFormatPr defaultColWidth="18.140625" defaultRowHeight="15" zeroHeight="1"/>
  <cols>
    <col min="1" max="1" width="1.7109375" style="14" customWidth="1"/>
    <col min="2" max="2" width="2.7109375" style="14" customWidth="1"/>
    <col min="3" max="3" width="11.421875" style="16" customWidth="1"/>
    <col min="4" max="4" width="42.28125" style="16" customWidth="1"/>
    <col min="5" max="6" width="14.8515625" style="16" customWidth="1"/>
    <col min="7" max="7" width="17.8515625" style="16" customWidth="1"/>
    <col min="8" max="254" width="11.421875" style="14" hidden="1" customWidth="1"/>
    <col min="255" max="255" width="1.57421875" style="14" hidden="1" customWidth="1"/>
    <col min="256" max="16384" width="18.140625" style="16" customWidth="1"/>
  </cols>
  <sheetData>
    <row r="1" spans="2:256" ht="12">
      <c r="B1" s="2"/>
      <c r="C1" s="2"/>
      <c r="D1" s="2"/>
      <c r="E1" s="2"/>
      <c r="F1" s="2"/>
      <c r="G1" s="2"/>
      <c r="IV1" s="2"/>
    </row>
    <row r="2" spans="2:256" ht="26.25" customHeight="1">
      <c r="B2" s="60"/>
      <c r="C2" s="64" t="s">
        <v>58</v>
      </c>
      <c r="D2" s="65"/>
      <c r="E2" s="53" t="s">
        <v>60</v>
      </c>
      <c r="F2" s="54"/>
      <c r="G2" s="53" t="s">
        <v>67</v>
      </c>
      <c r="H2" s="54"/>
      <c r="IV2" s="42" t="s">
        <v>67</v>
      </c>
    </row>
    <row r="3" spans="2:256" ht="15" customHeight="1">
      <c r="B3" s="61"/>
      <c r="C3" s="62" t="s">
        <v>59</v>
      </c>
      <c r="D3" s="63"/>
      <c r="E3" s="35">
        <v>2018</v>
      </c>
      <c r="F3" s="36">
        <v>2017</v>
      </c>
      <c r="G3" s="35">
        <v>2018</v>
      </c>
      <c r="IV3" s="36">
        <v>2017</v>
      </c>
    </row>
    <row r="4" spans="2:256" ht="12">
      <c r="B4" s="17"/>
      <c r="C4" s="59" t="s">
        <v>0</v>
      </c>
      <c r="D4" s="59"/>
      <c r="E4" s="19"/>
      <c r="F4" s="27"/>
      <c r="G4" s="19"/>
      <c r="IV4" s="27"/>
    </row>
    <row r="5" spans="2:256" ht="12" customHeight="1">
      <c r="B5" s="3"/>
      <c r="C5" s="56" t="s">
        <v>2</v>
      </c>
      <c r="D5" s="56"/>
      <c r="E5" s="20"/>
      <c r="F5" s="28"/>
      <c r="G5" s="20"/>
      <c r="IV5" s="28"/>
    </row>
    <row r="6" spans="2:256" ht="12" customHeight="1">
      <c r="B6" s="3"/>
      <c r="C6" s="55" t="s">
        <v>4</v>
      </c>
      <c r="D6" s="55"/>
      <c r="E6" s="21">
        <v>1744212.5</v>
      </c>
      <c r="F6" s="29">
        <v>2717959.3</v>
      </c>
      <c r="G6" s="21">
        <v>6498.52</v>
      </c>
      <c r="IV6" s="29">
        <v>17321.69</v>
      </c>
    </row>
    <row r="7" spans="2:256" ht="12" customHeight="1">
      <c r="B7" s="3"/>
      <c r="C7" s="55" t="s">
        <v>6</v>
      </c>
      <c r="D7" s="55"/>
      <c r="E7" s="21">
        <v>2771292.82</v>
      </c>
      <c r="F7" s="29">
        <v>3088806.79</v>
      </c>
      <c r="G7" s="21">
        <v>2208159.54</v>
      </c>
      <c r="IV7" s="29">
        <v>2169630.37</v>
      </c>
    </row>
    <row r="8" spans="2:256" ht="12" customHeight="1">
      <c r="B8" s="3"/>
      <c r="C8" s="55" t="s">
        <v>8</v>
      </c>
      <c r="D8" s="55"/>
      <c r="E8" s="21">
        <v>70249.6</v>
      </c>
      <c r="F8" s="29">
        <v>100000</v>
      </c>
      <c r="G8" s="21">
        <v>0</v>
      </c>
      <c r="IV8" s="29">
        <v>0</v>
      </c>
    </row>
    <row r="9" spans="2:256" ht="12" customHeight="1">
      <c r="B9" s="3"/>
      <c r="C9" s="55" t="s">
        <v>10</v>
      </c>
      <c r="D9" s="55"/>
      <c r="E9" s="21">
        <v>0</v>
      </c>
      <c r="F9" s="29">
        <v>0</v>
      </c>
      <c r="G9" s="21">
        <v>0</v>
      </c>
      <c r="IV9" s="29">
        <v>0</v>
      </c>
    </row>
    <row r="10" spans="2:256" ht="12" customHeight="1">
      <c r="B10" s="3"/>
      <c r="C10" s="55" t="s">
        <v>12</v>
      </c>
      <c r="D10" s="55"/>
      <c r="E10" s="21">
        <v>0</v>
      </c>
      <c r="F10" s="29">
        <v>0</v>
      </c>
      <c r="G10" s="21">
        <v>0</v>
      </c>
      <c r="IV10" s="29">
        <v>0</v>
      </c>
    </row>
    <row r="11" spans="2:256" ht="12" customHeight="1">
      <c r="B11" s="3"/>
      <c r="C11" s="55" t="s">
        <v>14</v>
      </c>
      <c r="D11" s="55"/>
      <c r="E11" s="21">
        <v>0</v>
      </c>
      <c r="F11" s="29">
        <v>0</v>
      </c>
      <c r="G11" s="21">
        <v>0</v>
      </c>
      <c r="IV11" s="29">
        <v>0</v>
      </c>
    </row>
    <row r="12" spans="2:256" ht="12" customHeight="1">
      <c r="B12" s="3"/>
      <c r="C12" s="55" t="s">
        <v>16</v>
      </c>
      <c r="D12" s="55"/>
      <c r="E12" s="21">
        <v>0</v>
      </c>
      <c r="F12" s="29">
        <v>0</v>
      </c>
      <c r="G12" s="21">
        <v>0</v>
      </c>
      <c r="IV12" s="29">
        <v>0</v>
      </c>
    </row>
    <row r="13" spans="2:256" ht="12">
      <c r="B13" s="7"/>
      <c r="C13" s="56" t="s">
        <v>19</v>
      </c>
      <c r="D13" s="56"/>
      <c r="E13" s="22">
        <f>SUM(E6:E12)</f>
        <v>4585754.92</v>
      </c>
      <c r="F13" s="30">
        <f>SUM(F6:F12)</f>
        <v>5906766.09</v>
      </c>
      <c r="G13" s="22">
        <f>SUM(G6:G12)</f>
        <v>2214658.06</v>
      </c>
      <c r="IV13" s="30">
        <f>SUM(IV6:IV12)</f>
        <v>2186952.06</v>
      </c>
    </row>
    <row r="14" spans="2:256" ht="12" customHeight="1">
      <c r="B14" s="7"/>
      <c r="C14" s="5"/>
      <c r="D14" s="8"/>
      <c r="E14" s="23"/>
      <c r="F14" s="31"/>
      <c r="G14" s="23"/>
      <c r="IV14" s="31"/>
    </row>
    <row r="15" spans="2:256" ht="12" customHeight="1">
      <c r="B15" s="3"/>
      <c r="C15" s="56" t="s">
        <v>21</v>
      </c>
      <c r="D15" s="56"/>
      <c r="E15" s="20"/>
      <c r="F15" s="28"/>
      <c r="G15" s="20"/>
      <c r="IV15" s="28"/>
    </row>
    <row r="16" spans="2:256" ht="12" customHeight="1">
      <c r="B16" s="3"/>
      <c r="C16" s="55" t="s">
        <v>23</v>
      </c>
      <c r="D16" s="55"/>
      <c r="E16" s="21">
        <v>0</v>
      </c>
      <c r="F16" s="29">
        <v>0</v>
      </c>
      <c r="G16" s="21">
        <v>0</v>
      </c>
      <c r="IV16" s="29">
        <v>0</v>
      </c>
    </row>
    <row r="17" spans="2:256" ht="12" customHeight="1">
      <c r="B17" s="3"/>
      <c r="C17" s="55" t="s">
        <v>25</v>
      </c>
      <c r="D17" s="55"/>
      <c r="E17" s="21">
        <v>0</v>
      </c>
      <c r="F17" s="29">
        <v>0</v>
      </c>
      <c r="G17" s="21">
        <v>0</v>
      </c>
      <c r="IV17" s="29">
        <v>0</v>
      </c>
    </row>
    <row r="18" spans="2:256" ht="12" customHeight="1">
      <c r="B18" s="3"/>
      <c r="C18" s="55" t="s">
        <v>27</v>
      </c>
      <c r="D18" s="55"/>
      <c r="E18" s="21">
        <v>168263971.24</v>
      </c>
      <c r="F18" s="29">
        <v>304548499.84</v>
      </c>
      <c r="G18" s="21"/>
      <c r="IV18" s="29"/>
    </row>
    <row r="19" spans="2:256" ht="12" customHeight="1">
      <c r="B19" s="3"/>
      <c r="C19" s="55" t="s">
        <v>29</v>
      </c>
      <c r="D19" s="55"/>
      <c r="E19" s="21">
        <v>10775498.03</v>
      </c>
      <c r="F19" s="29">
        <v>8384881.19</v>
      </c>
      <c r="G19" s="21">
        <v>716444.24</v>
      </c>
      <c r="IV19" s="29">
        <v>671179.4</v>
      </c>
    </row>
    <row r="20" spans="2:256" ht="12" customHeight="1">
      <c r="B20" s="3"/>
      <c r="C20" s="55" t="s">
        <v>31</v>
      </c>
      <c r="D20" s="55"/>
      <c r="E20" s="21">
        <v>3800000</v>
      </c>
      <c r="F20" s="29">
        <v>3800000</v>
      </c>
      <c r="G20" s="21"/>
      <c r="IV20" s="29"/>
    </row>
    <row r="21" spans="2:256" ht="12" customHeight="1">
      <c r="B21" s="3"/>
      <c r="C21" s="55" t="s">
        <v>33</v>
      </c>
      <c r="D21" s="55"/>
      <c r="E21" s="21">
        <v>0</v>
      </c>
      <c r="F21" s="29">
        <v>0</v>
      </c>
      <c r="G21" s="21">
        <v>0</v>
      </c>
      <c r="IV21" s="29">
        <v>0</v>
      </c>
    </row>
    <row r="22" spans="2:256" ht="12">
      <c r="B22" s="3"/>
      <c r="C22" s="55" t="s">
        <v>35</v>
      </c>
      <c r="D22" s="55"/>
      <c r="E22" s="21">
        <v>0</v>
      </c>
      <c r="F22" s="29">
        <v>0</v>
      </c>
      <c r="G22" s="21">
        <v>0</v>
      </c>
      <c r="IV22" s="29">
        <v>0</v>
      </c>
    </row>
    <row r="23" spans="2:256" ht="12" customHeight="1">
      <c r="B23" s="3"/>
      <c r="C23" s="55" t="s">
        <v>36</v>
      </c>
      <c r="D23" s="55"/>
      <c r="E23" s="21">
        <v>0</v>
      </c>
      <c r="F23" s="29">
        <v>0</v>
      </c>
      <c r="G23" s="21">
        <v>0</v>
      </c>
      <c r="IV23" s="29">
        <v>0</v>
      </c>
    </row>
    <row r="24" spans="2:256" ht="12">
      <c r="B24" s="3"/>
      <c r="C24" s="55" t="s">
        <v>38</v>
      </c>
      <c r="D24" s="55"/>
      <c r="E24" s="21">
        <v>0</v>
      </c>
      <c r="F24" s="29">
        <v>0</v>
      </c>
      <c r="G24" s="21">
        <v>0</v>
      </c>
      <c r="IV24" s="29">
        <v>0</v>
      </c>
    </row>
    <row r="25" spans="2:256" ht="12">
      <c r="B25" s="7"/>
      <c r="C25" s="56" t="s">
        <v>40</v>
      </c>
      <c r="D25" s="56"/>
      <c r="E25" s="22">
        <f>SUM(E16:E24)</f>
        <v>182839469.27</v>
      </c>
      <c r="F25" s="30">
        <f>SUM(F16:F24)</f>
        <v>316733381.03</v>
      </c>
      <c r="G25" s="22">
        <f>SUM(G16:G24)</f>
        <v>716444.24</v>
      </c>
      <c r="IV25" s="30">
        <f>SUM(IV16:IV24)</f>
        <v>671179.4</v>
      </c>
    </row>
    <row r="26" spans="2:256" ht="12" customHeight="1">
      <c r="B26" s="3"/>
      <c r="C26" s="6"/>
      <c r="D26" s="5"/>
      <c r="E26" s="24"/>
      <c r="F26" s="32"/>
      <c r="G26" s="24"/>
      <c r="IV26" s="32"/>
    </row>
    <row r="27" spans="2:256" ht="12">
      <c r="B27" s="3"/>
      <c r="C27" s="56" t="s">
        <v>42</v>
      </c>
      <c r="D27" s="56"/>
      <c r="E27" s="22">
        <f>E13+E25</f>
        <v>187425224.19</v>
      </c>
      <c r="F27" s="30">
        <f>F13+F25</f>
        <v>322640147.11999995</v>
      </c>
      <c r="G27" s="22">
        <f>G13+G25</f>
        <v>2931102.3</v>
      </c>
      <c r="IV27" s="30">
        <f>IV13+IV25</f>
        <v>2858131.46</v>
      </c>
    </row>
    <row r="28" spans="2:256" ht="12">
      <c r="B28" s="3"/>
      <c r="C28" s="15"/>
      <c r="D28" s="15"/>
      <c r="E28" s="22"/>
      <c r="F28" s="30"/>
      <c r="G28" s="22"/>
      <c r="IV28" s="30"/>
    </row>
    <row r="29" spans="2:256" ht="12" customHeight="1">
      <c r="B29" s="3"/>
      <c r="C29" s="6"/>
      <c r="D29" s="6"/>
      <c r="E29" s="24"/>
      <c r="F29" s="32"/>
      <c r="G29" s="24"/>
      <c r="IV29" s="32"/>
    </row>
    <row r="30" spans="2:256" ht="12">
      <c r="B30" s="3"/>
      <c r="C30" s="58" t="s">
        <v>1</v>
      </c>
      <c r="D30" s="58"/>
      <c r="E30" s="21"/>
      <c r="F30" s="29"/>
      <c r="G30" s="21"/>
      <c r="IV30" s="29"/>
    </row>
    <row r="31" spans="2:256" ht="12">
      <c r="B31" s="3"/>
      <c r="C31" s="56" t="s">
        <v>3</v>
      </c>
      <c r="D31" s="56"/>
      <c r="E31" s="21"/>
      <c r="F31" s="29"/>
      <c r="G31" s="21"/>
      <c r="IV31" s="29"/>
    </row>
    <row r="32" spans="2:256" ht="12" customHeight="1">
      <c r="B32" s="3"/>
      <c r="C32" s="55" t="s">
        <v>5</v>
      </c>
      <c r="D32" s="55"/>
      <c r="E32" s="21">
        <v>32332650.55</v>
      </c>
      <c r="F32" s="29">
        <v>28943278.92</v>
      </c>
      <c r="G32" s="21">
        <v>762356.55</v>
      </c>
      <c r="IV32" s="29">
        <v>762356.55</v>
      </c>
    </row>
    <row r="33" spans="2:256" ht="12" customHeight="1">
      <c r="B33" s="3"/>
      <c r="C33" s="55" t="s">
        <v>7</v>
      </c>
      <c r="D33" s="55"/>
      <c r="E33" s="21">
        <v>-108869</v>
      </c>
      <c r="F33" s="29">
        <v>-108869</v>
      </c>
      <c r="G33" s="21">
        <v>344103.03</v>
      </c>
      <c r="IV33" s="29">
        <v>344103.03</v>
      </c>
    </row>
    <row r="34" spans="2:256" ht="12">
      <c r="B34" s="3"/>
      <c r="C34" s="55" t="s">
        <v>9</v>
      </c>
      <c r="D34" s="55"/>
      <c r="E34" s="21">
        <v>-29482463.89</v>
      </c>
      <c r="F34" s="29">
        <v>-16541300.23</v>
      </c>
      <c r="G34" s="21">
        <v>0</v>
      </c>
      <c r="IV34" s="29">
        <v>0</v>
      </c>
    </row>
    <row r="35" spans="2:256" ht="12" customHeight="1">
      <c r="B35" s="3"/>
      <c r="C35" s="55" t="s">
        <v>11</v>
      </c>
      <c r="D35" s="55"/>
      <c r="E35" s="21">
        <v>0</v>
      </c>
      <c r="F35" s="29">
        <v>0</v>
      </c>
      <c r="G35" s="21">
        <v>0</v>
      </c>
      <c r="IV35" s="29">
        <v>0</v>
      </c>
    </row>
    <row r="36" spans="2:256" ht="12">
      <c r="B36" s="3"/>
      <c r="C36" s="55" t="s">
        <v>13</v>
      </c>
      <c r="D36" s="55"/>
      <c r="E36" s="21">
        <v>0</v>
      </c>
      <c r="F36" s="29">
        <v>0</v>
      </c>
      <c r="G36" s="21">
        <v>0</v>
      </c>
      <c r="IV36" s="29">
        <v>0</v>
      </c>
    </row>
    <row r="37" spans="2:256" ht="12" customHeight="1">
      <c r="B37" s="3"/>
      <c r="C37" s="55" t="s">
        <v>15</v>
      </c>
      <c r="D37" s="55"/>
      <c r="E37" s="21">
        <v>0</v>
      </c>
      <c r="F37" s="29">
        <v>0</v>
      </c>
      <c r="G37" s="21">
        <v>0</v>
      </c>
      <c r="IV37" s="29">
        <v>0</v>
      </c>
    </row>
    <row r="38" spans="2:256" ht="12" customHeight="1">
      <c r="B38" s="3"/>
      <c r="C38" s="55" t="s">
        <v>17</v>
      </c>
      <c r="D38" s="55"/>
      <c r="E38" s="21">
        <v>0</v>
      </c>
      <c r="F38" s="29">
        <v>0</v>
      </c>
      <c r="G38" s="21">
        <v>0</v>
      </c>
      <c r="IV38" s="29">
        <v>0</v>
      </c>
    </row>
    <row r="39" spans="2:256" ht="12">
      <c r="B39" s="3"/>
      <c r="C39" s="55" t="s">
        <v>18</v>
      </c>
      <c r="D39" s="55"/>
      <c r="E39" s="21">
        <v>1536620.77</v>
      </c>
      <c r="F39" s="29">
        <v>-1382287.01</v>
      </c>
      <c r="G39" s="21">
        <v>0</v>
      </c>
      <c r="IV39" s="29">
        <v>0</v>
      </c>
    </row>
    <row r="40" spans="2:256" ht="12" customHeight="1">
      <c r="B40" s="3"/>
      <c r="C40" s="56" t="s">
        <v>20</v>
      </c>
      <c r="D40" s="56"/>
      <c r="E40" s="22">
        <f>SUM(E32:E39)</f>
        <v>4277938.43</v>
      </c>
      <c r="F40" s="30">
        <f>SUM(F32:F39)</f>
        <v>10910822.680000002</v>
      </c>
      <c r="G40" s="22">
        <f>SUM(G32:G39)</f>
        <v>1106459.58</v>
      </c>
      <c r="IV40" s="30">
        <f>SUM(IV32:IV39)</f>
        <v>1106459.58</v>
      </c>
    </row>
    <row r="41" spans="2:256" ht="12">
      <c r="B41" s="3"/>
      <c r="C41" s="15"/>
      <c r="D41" s="15"/>
      <c r="E41" s="21"/>
      <c r="F41" s="29"/>
      <c r="G41" s="21"/>
      <c r="IV41" s="29"/>
    </row>
    <row r="42" spans="2:256" ht="12">
      <c r="B42" s="3"/>
      <c r="C42" s="56" t="s">
        <v>22</v>
      </c>
      <c r="D42" s="56"/>
      <c r="E42" s="21"/>
      <c r="F42" s="29"/>
      <c r="G42" s="21"/>
      <c r="IV42" s="29"/>
    </row>
    <row r="43" spans="2:256" ht="12" customHeight="1">
      <c r="B43" s="3"/>
      <c r="C43" s="55" t="s">
        <v>24</v>
      </c>
      <c r="D43" s="55"/>
      <c r="E43" s="21">
        <v>0</v>
      </c>
      <c r="F43" s="29">
        <v>0</v>
      </c>
      <c r="G43" s="21">
        <v>0</v>
      </c>
      <c r="IV43" s="29">
        <v>0</v>
      </c>
    </row>
    <row r="44" spans="2:256" ht="12">
      <c r="B44" s="3"/>
      <c r="C44" s="55" t="s">
        <v>26</v>
      </c>
      <c r="D44" s="55"/>
      <c r="E44" s="21">
        <v>326351</v>
      </c>
      <c r="F44" s="29">
        <v>326351</v>
      </c>
      <c r="G44" s="21">
        <v>0</v>
      </c>
      <c r="IV44" s="29">
        <v>0</v>
      </c>
    </row>
    <row r="45" spans="2:256" ht="12" customHeight="1">
      <c r="B45" s="3"/>
      <c r="C45" s="55" t="s">
        <v>28</v>
      </c>
      <c r="D45" s="55"/>
      <c r="E45" s="21">
        <v>8051273.36</v>
      </c>
      <c r="F45" s="29">
        <v>3264075.46</v>
      </c>
      <c r="G45" s="21">
        <v>0</v>
      </c>
      <c r="IV45" s="29">
        <v>0</v>
      </c>
    </row>
    <row r="46" spans="2:256" ht="12" customHeight="1">
      <c r="B46" s="3"/>
      <c r="C46" s="55" t="s">
        <v>30</v>
      </c>
      <c r="D46" s="55"/>
      <c r="E46" s="21">
        <v>0</v>
      </c>
      <c r="F46" s="29">
        <v>0</v>
      </c>
      <c r="G46" s="21">
        <v>0</v>
      </c>
      <c r="IV46" s="29">
        <v>0</v>
      </c>
    </row>
    <row r="47" spans="2:256" ht="12">
      <c r="B47" s="3"/>
      <c r="C47" s="55" t="s">
        <v>32</v>
      </c>
      <c r="D47" s="55"/>
      <c r="E47" s="21">
        <v>0</v>
      </c>
      <c r="F47" s="29">
        <v>0</v>
      </c>
      <c r="G47" s="21">
        <v>0</v>
      </c>
      <c r="IV47" s="29">
        <v>0</v>
      </c>
    </row>
    <row r="48" spans="2:256" ht="12" customHeight="1">
      <c r="B48" s="3"/>
      <c r="C48" s="55" t="s">
        <v>34</v>
      </c>
      <c r="D48" s="55"/>
      <c r="E48" s="21">
        <v>0</v>
      </c>
      <c r="F48" s="29">
        <v>0</v>
      </c>
      <c r="G48" s="21">
        <v>0</v>
      </c>
      <c r="IV48" s="29">
        <v>0</v>
      </c>
    </row>
    <row r="49" spans="2:256" ht="12" customHeight="1">
      <c r="B49" s="3"/>
      <c r="C49" s="56" t="s">
        <v>37</v>
      </c>
      <c r="D49" s="56"/>
      <c r="E49" s="25">
        <f>SUM(E43:E48)</f>
        <v>8377624.36</v>
      </c>
      <c r="F49" s="33">
        <f>SUM(F43:F48)</f>
        <v>3590426.46</v>
      </c>
      <c r="G49" s="25">
        <f>SUM(G43:G48)</f>
        <v>0</v>
      </c>
      <c r="IV49" s="33">
        <f>SUM(IV43:IV48)</f>
        <v>0</v>
      </c>
    </row>
    <row r="50" spans="2:256" ht="12">
      <c r="B50" s="3"/>
      <c r="C50" s="5"/>
      <c r="D50" s="8"/>
      <c r="E50" s="21"/>
      <c r="F50" s="29"/>
      <c r="G50" s="21"/>
      <c r="IV50" s="29"/>
    </row>
    <row r="51" spans="2:256" ht="12">
      <c r="B51" s="3"/>
      <c r="C51" s="56" t="s">
        <v>39</v>
      </c>
      <c r="D51" s="56"/>
      <c r="E51" s="22">
        <f>E40+E49</f>
        <v>12655562.79</v>
      </c>
      <c r="F51" s="30">
        <f>F40+F49</f>
        <v>14501249.14</v>
      </c>
      <c r="G51" s="22">
        <f>G40+G49</f>
        <v>1106459.58</v>
      </c>
      <c r="IV51" s="30">
        <f>IV40+IV49</f>
        <v>1106459.58</v>
      </c>
    </row>
    <row r="52" spans="2:256" ht="12">
      <c r="B52" s="3"/>
      <c r="C52" s="15"/>
      <c r="D52" s="15"/>
      <c r="E52" s="21"/>
      <c r="F52" s="29"/>
      <c r="G52" s="21"/>
      <c r="IV52" s="29"/>
    </row>
    <row r="53" spans="2:256" ht="12">
      <c r="B53" s="3"/>
      <c r="C53" s="5"/>
      <c r="D53" s="9"/>
      <c r="E53" s="21"/>
      <c r="F53" s="29"/>
      <c r="G53" s="21"/>
      <c r="IV53" s="29"/>
    </row>
    <row r="54" spans="2:256" ht="12">
      <c r="B54" s="3"/>
      <c r="C54" s="58" t="s">
        <v>41</v>
      </c>
      <c r="D54" s="58"/>
      <c r="E54" s="21"/>
      <c r="F54" s="29"/>
      <c r="G54" s="21"/>
      <c r="IV54" s="29"/>
    </row>
    <row r="55" spans="2:256" ht="12">
      <c r="B55" s="3"/>
      <c r="C55" s="5"/>
      <c r="D55" s="9"/>
      <c r="E55" s="21"/>
      <c r="F55" s="29"/>
      <c r="G55" s="21"/>
      <c r="IV55" s="29"/>
    </row>
    <row r="56" spans="2:256" ht="12">
      <c r="B56" s="3"/>
      <c r="C56" s="56" t="s">
        <v>43</v>
      </c>
      <c r="D56" s="56"/>
      <c r="E56" s="25">
        <f>SUM(E57:E59)</f>
        <v>0</v>
      </c>
      <c r="F56" s="33">
        <f>SUM(F57:F59)</f>
        <v>0</v>
      </c>
      <c r="G56" s="25">
        <f>SUM(G57:G59)</f>
        <v>0</v>
      </c>
      <c r="IV56" s="33">
        <f>SUM(IV57:IV59)</f>
        <v>0</v>
      </c>
    </row>
    <row r="57" spans="2:256" ht="12">
      <c r="B57" s="3"/>
      <c r="C57" s="55" t="s">
        <v>44</v>
      </c>
      <c r="D57" s="55"/>
      <c r="E57" s="21">
        <v>0</v>
      </c>
      <c r="F57" s="29">
        <v>0</v>
      </c>
      <c r="G57" s="21">
        <v>0</v>
      </c>
      <c r="IV57" s="29">
        <v>0</v>
      </c>
    </row>
    <row r="58" spans="2:256" ht="12">
      <c r="B58" s="3"/>
      <c r="C58" s="55" t="s">
        <v>45</v>
      </c>
      <c r="D58" s="55"/>
      <c r="E58" s="21">
        <v>0</v>
      </c>
      <c r="F58" s="29">
        <v>0</v>
      </c>
      <c r="G58" s="21">
        <v>0</v>
      </c>
      <c r="IV58" s="29">
        <v>0</v>
      </c>
    </row>
    <row r="59" spans="2:256" ht="12">
      <c r="B59" s="3"/>
      <c r="C59" s="55" t="s">
        <v>46</v>
      </c>
      <c r="D59" s="55"/>
      <c r="E59" s="21">
        <v>0</v>
      </c>
      <c r="F59" s="29">
        <v>0</v>
      </c>
      <c r="G59" s="21">
        <v>0</v>
      </c>
      <c r="IV59" s="29">
        <v>0</v>
      </c>
    </row>
    <row r="60" spans="2:256" ht="12">
      <c r="B60" s="3"/>
      <c r="C60" s="6"/>
      <c r="D60" s="4"/>
      <c r="E60" s="21"/>
      <c r="F60" s="29"/>
      <c r="G60" s="21"/>
      <c r="IV60" s="29"/>
    </row>
    <row r="61" spans="2:256" ht="12">
      <c r="B61" s="3"/>
      <c r="C61" s="56" t="s">
        <v>47</v>
      </c>
      <c r="D61" s="56"/>
      <c r="E61" s="25">
        <f>SUM(E62:E66)</f>
        <v>174769661.4</v>
      </c>
      <c r="F61" s="33">
        <f>SUM(F62:F66)</f>
        <v>308138897.98</v>
      </c>
      <c r="G61" s="25">
        <f>SUM(G62:G66)</f>
        <v>1824642.7200000002</v>
      </c>
      <c r="IV61" s="33">
        <f>SUM(IV62:IV66)</f>
        <v>1751671.8800000001</v>
      </c>
    </row>
    <row r="62" spans="2:256" ht="12">
      <c r="B62" s="3"/>
      <c r="C62" s="55" t="s">
        <v>48</v>
      </c>
      <c r="D62" s="55"/>
      <c r="E62" s="21">
        <v>12304420.73</v>
      </c>
      <c r="F62" s="29">
        <v>62675092.58</v>
      </c>
      <c r="G62" s="21">
        <v>95460.55</v>
      </c>
      <c r="IV62" s="29">
        <v>349132.32</v>
      </c>
    </row>
    <row r="63" spans="2:256" ht="12">
      <c r="B63" s="3"/>
      <c r="C63" s="55" t="s">
        <v>49</v>
      </c>
      <c r="D63" s="55"/>
      <c r="E63" s="21">
        <v>10492751.93</v>
      </c>
      <c r="F63" s="29">
        <v>93491316.66</v>
      </c>
      <c r="G63" s="21">
        <v>1713641.12</v>
      </c>
      <c r="IV63" s="29">
        <v>1386998.51</v>
      </c>
    </row>
    <row r="64" spans="2:256" ht="12">
      <c r="B64" s="3"/>
      <c r="C64" s="55" t="s">
        <v>50</v>
      </c>
      <c r="D64" s="55"/>
      <c r="E64" s="21">
        <v>0</v>
      </c>
      <c r="F64" s="29">
        <v>0</v>
      </c>
      <c r="G64" s="21">
        <v>0</v>
      </c>
      <c r="IV64" s="29">
        <v>0</v>
      </c>
    </row>
    <row r="65" spans="2:256" ht="12">
      <c r="B65" s="3"/>
      <c r="C65" s="55" t="s">
        <v>51</v>
      </c>
      <c r="D65" s="55"/>
      <c r="E65" s="21">
        <v>0</v>
      </c>
      <c r="F65" s="29">
        <v>0</v>
      </c>
      <c r="G65" s="21">
        <v>0</v>
      </c>
      <c r="IV65" s="29">
        <v>0</v>
      </c>
    </row>
    <row r="66" spans="2:256" ht="12">
      <c r="B66" s="3"/>
      <c r="C66" s="55" t="s">
        <v>52</v>
      </c>
      <c r="D66" s="55"/>
      <c r="E66" s="21">
        <v>151972488.74</v>
      </c>
      <c r="F66" s="29">
        <v>151972488.74</v>
      </c>
      <c r="G66" s="21">
        <v>15541.05</v>
      </c>
      <c r="IV66" s="29">
        <v>15541.05</v>
      </c>
    </row>
    <row r="67" spans="2:256" ht="12">
      <c r="B67" s="3"/>
      <c r="C67" s="6"/>
      <c r="D67" s="4"/>
      <c r="E67" s="21"/>
      <c r="F67" s="29"/>
      <c r="G67" s="21"/>
      <c r="IV67" s="29"/>
    </row>
    <row r="68" spans="2:256" ht="12">
      <c r="B68" s="3"/>
      <c r="C68" s="56" t="s">
        <v>53</v>
      </c>
      <c r="D68" s="56"/>
      <c r="E68" s="25">
        <f>SUM(E69:E70)</f>
        <v>0</v>
      </c>
      <c r="F68" s="33">
        <f>SUM(F69:F70)</f>
        <v>0</v>
      </c>
      <c r="G68" s="25">
        <f>SUM(G69:G70)</f>
        <v>0</v>
      </c>
      <c r="IV68" s="33">
        <f>SUM(IV69:IV70)</f>
        <v>0</v>
      </c>
    </row>
    <row r="69" spans="2:256" ht="12">
      <c r="B69" s="3"/>
      <c r="C69" s="55" t="s">
        <v>54</v>
      </c>
      <c r="D69" s="55"/>
      <c r="E69" s="21">
        <v>0</v>
      </c>
      <c r="F69" s="29">
        <v>0</v>
      </c>
      <c r="G69" s="21">
        <v>0</v>
      </c>
      <c r="IV69" s="29">
        <v>0</v>
      </c>
    </row>
    <row r="70" spans="2:256" ht="12">
      <c r="B70" s="3"/>
      <c r="C70" s="55" t="s">
        <v>55</v>
      </c>
      <c r="D70" s="55"/>
      <c r="E70" s="21">
        <v>0</v>
      </c>
      <c r="F70" s="29">
        <v>0</v>
      </c>
      <c r="G70" s="21">
        <v>0</v>
      </c>
      <c r="IV70" s="29">
        <v>0</v>
      </c>
    </row>
    <row r="71" spans="2:256" ht="12">
      <c r="B71" s="3"/>
      <c r="C71" s="6"/>
      <c r="D71" s="10"/>
      <c r="E71" s="21"/>
      <c r="F71" s="29"/>
      <c r="G71" s="21"/>
      <c r="IV71" s="29"/>
    </row>
    <row r="72" spans="2:256" ht="12">
      <c r="B72" s="3"/>
      <c r="C72" s="56" t="s">
        <v>57</v>
      </c>
      <c r="D72" s="56"/>
      <c r="E72" s="25">
        <f>E56+E61+E68</f>
        <v>174769661.4</v>
      </c>
      <c r="F72" s="33">
        <f>F56+F61+F68</f>
        <v>308138897.98</v>
      </c>
      <c r="G72" s="25">
        <f>G56+G61+G68</f>
        <v>1824642.7200000002</v>
      </c>
      <c r="IV72" s="33">
        <f>IV56+IV61+IV68</f>
        <v>1751671.8800000001</v>
      </c>
    </row>
    <row r="73" spans="2:256" ht="12">
      <c r="B73" s="3"/>
      <c r="C73" s="6"/>
      <c r="D73" s="4"/>
      <c r="E73" s="21"/>
      <c r="F73" s="29"/>
      <c r="G73" s="21"/>
      <c r="IV73" s="29"/>
    </row>
    <row r="74" spans="2:256" ht="13.5" customHeight="1">
      <c r="B74" s="3"/>
      <c r="C74" s="57" t="s">
        <v>56</v>
      </c>
      <c r="D74" s="57"/>
      <c r="E74" s="33">
        <f>E51+E72</f>
        <v>187425224.19</v>
      </c>
      <c r="F74" s="33">
        <f>F51+F72</f>
        <v>322640147.12</v>
      </c>
      <c r="G74" s="33">
        <f>G51+G72</f>
        <v>2931102.3000000003</v>
      </c>
      <c r="IV74" s="33">
        <f>IV51+IV72</f>
        <v>2858131.46</v>
      </c>
    </row>
    <row r="75" spans="2:256" ht="12">
      <c r="B75" s="11"/>
      <c r="C75" s="18"/>
      <c r="D75" s="18"/>
      <c r="E75" s="26"/>
      <c r="F75" s="34"/>
      <c r="G75" s="26"/>
      <c r="IV75" s="34"/>
    </row>
    <row r="76" spans="2:256" ht="30" customHeight="1">
      <c r="B76" s="1"/>
      <c r="C76" s="4"/>
      <c r="D76" s="12"/>
      <c r="E76" s="13"/>
      <c r="F76" s="13"/>
      <c r="G76" s="13"/>
      <c r="IV76" s="13"/>
    </row>
    <row r="77" ht="30" customHeight="1"/>
    <row r="78" ht="30" customHeight="1"/>
    <row r="79" ht="12" hidden="1"/>
    <row r="80" spans="3:256" ht="15" customHeight="1">
      <c r="C80" s="66" t="s">
        <v>61</v>
      </c>
      <c r="D80" s="67"/>
      <c r="F80" s="66" t="s">
        <v>63</v>
      </c>
      <c r="G80" s="67"/>
      <c r="IV80" s="14"/>
    </row>
    <row r="81" spans="3:256" ht="15" customHeight="1">
      <c r="C81" s="68" t="s">
        <v>62</v>
      </c>
      <c r="D81" s="69"/>
      <c r="F81" s="68" t="s">
        <v>64</v>
      </c>
      <c r="G81" s="69"/>
      <c r="IV81" s="14"/>
    </row>
    <row r="82" ht="30" customHeight="1"/>
    <row r="83" spans="3:256" ht="15" customHeight="1">
      <c r="C83" s="66" t="s">
        <v>65</v>
      </c>
      <c r="D83" s="67"/>
      <c r="F83" s="68"/>
      <c r="G83" s="69"/>
      <c r="IV83" s="14"/>
    </row>
    <row r="84" spans="3:7" s="37" customFormat="1" ht="15" customHeight="1">
      <c r="C84" s="70" t="s">
        <v>66</v>
      </c>
      <c r="D84" s="71"/>
      <c r="E84" s="39"/>
      <c r="F84" s="70"/>
      <c r="G84" s="71"/>
    </row>
    <row r="85" spans="3:256" s="37" customFormat="1" ht="15" customHeight="1">
      <c r="C85" s="38"/>
      <c r="D85" s="40"/>
      <c r="E85" s="39"/>
      <c r="F85" s="38"/>
      <c r="G85" s="39"/>
      <c r="IV85" s="38"/>
    </row>
    <row r="86" spans="3:7" s="37" customFormat="1" ht="15" customHeight="1">
      <c r="C86" s="70"/>
      <c r="D86" s="71"/>
      <c r="E86" s="39"/>
      <c r="F86" s="70"/>
      <c r="G86" s="71"/>
    </row>
    <row r="87" spans="3:7" s="37" customFormat="1" ht="15" customHeight="1">
      <c r="C87" s="70"/>
      <c r="D87" s="71"/>
      <c r="E87" s="39"/>
      <c r="F87" s="70"/>
      <c r="G87" s="71"/>
    </row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</sheetData>
  <sheetProtection/>
  <mergeCells count="75">
    <mergeCell ref="C84:D84"/>
    <mergeCell ref="F84:G84"/>
    <mergeCell ref="C86:D86"/>
    <mergeCell ref="F86:G86"/>
    <mergeCell ref="C87:D87"/>
    <mergeCell ref="F87:G87"/>
    <mergeCell ref="C12:D12"/>
    <mergeCell ref="C80:D80"/>
    <mergeCell ref="C81:D81"/>
    <mergeCell ref="F80:G80"/>
    <mergeCell ref="F81:G81"/>
    <mergeCell ref="C83:D83"/>
    <mergeCell ref="F83:G83"/>
    <mergeCell ref="C20:D20"/>
    <mergeCell ref="C21:D21"/>
    <mergeCell ref="C22:D22"/>
    <mergeCell ref="C7:D7"/>
    <mergeCell ref="C8:D8"/>
    <mergeCell ref="C9:D9"/>
    <mergeCell ref="C4:D4"/>
    <mergeCell ref="C5:D5"/>
    <mergeCell ref="B2:B3"/>
    <mergeCell ref="C3:D3"/>
    <mergeCell ref="C2:D2"/>
    <mergeCell ref="E2:F2"/>
    <mergeCell ref="C19:D19"/>
    <mergeCell ref="C16:D16"/>
    <mergeCell ref="C17:D17"/>
    <mergeCell ref="C18:D18"/>
    <mergeCell ref="C10:D10"/>
    <mergeCell ref="C11:D11"/>
    <mergeCell ref="C13:D13"/>
    <mergeCell ref="C6:D6"/>
    <mergeCell ref="C15:D15"/>
    <mergeCell ref="C23:D23"/>
    <mergeCell ref="C30:D30"/>
    <mergeCell ref="C31:D31"/>
    <mergeCell ref="C24:D24"/>
    <mergeCell ref="C25:D25"/>
    <mergeCell ref="C27:D2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68:D68"/>
    <mergeCell ref="C54:D54"/>
    <mergeCell ref="C56:D56"/>
    <mergeCell ref="C57:D57"/>
    <mergeCell ref="C58:D58"/>
    <mergeCell ref="C59:D59"/>
    <mergeCell ref="C61:D61"/>
    <mergeCell ref="G2:H2"/>
    <mergeCell ref="C69:D69"/>
    <mergeCell ref="C70:D70"/>
    <mergeCell ref="C72:D72"/>
    <mergeCell ref="C74:D74"/>
    <mergeCell ref="C62:D62"/>
    <mergeCell ref="C63:D63"/>
    <mergeCell ref="C64:D64"/>
    <mergeCell ref="C65:D65"/>
    <mergeCell ref="C66:D6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Aspire</cp:lastModifiedBy>
  <cp:lastPrinted>2019-04-23T19:42:07Z</cp:lastPrinted>
  <dcterms:created xsi:type="dcterms:W3CDTF">2014-09-01T21:57:54Z</dcterms:created>
  <dcterms:modified xsi:type="dcterms:W3CDTF">2019-04-23T21:22:16Z</dcterms:modified>
  <cp:category/>
  <cp:version/>
  <cp:contentType/>
  <cp:contentStatus/>
</cp:coreProperties>
</file>